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P:\CONTRACTS\2019\P18101 - Pressure Washer PM and Repairs\"/>
    </mc:Choice>
  </mc:AlternateContent>
  <xr:revisionPtr revIDLastSave="0" documentId="13_ncr:1_{F2B36E2A-362A-47DC-A47F-927EF6CB3C6C}" xr6:coauthVersionLast="41" xr6:coauthVersionMax="43" xr10:uidLastSave="{00000000-0000-0000-0000-000000000000}"/>
  <bookViews>
    <workbookView xWindow="-120" yWindow="-120" windowWidth="29040" windowHeight="15840" tabRatio="601" xr2:uid="{00000000-000D-0000-FFFF-FFFF00000000}"/>
  </bookViews>
  <sheets>
    <sheet name="Sheet1" sheetId="2" r:id="rId1"/>
  </sheets>
  <definedNames>
    <definedName name="_xlnm.Print_Area" localSheetId="0">Sheet1!$A$1:$N$107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0" i="2" l="1"/>
  <c r="N80" i="2"/>
  <c r="N79" i="2"/>
  <c r="L80" i="2"/>
  <c r="L79" i="2"/>
  <c r="J80" i="2"/>
  <c r="J79" i="2"/>
  <c r="H80" i="2"/>
  <c r="H79" i="2"/>
  <c r="F80" i="2"/>
  <c r="F79" i="2"/>
  <c r="N81" i="2" l="1"/>
  <c r="F81" i="2"/>
  <c r="H81" i="2"/>
  <c r="L81" i="2"/>
  <c r="J81" i="2"/>
  <c r="N83" i="2" l="1"/>
  <c r="N59" i="2" l="1"/>
  <c r="L59" i="2"/>
  <c r="J59" i="2"/>
  <c r="H59" i="2"/>
  <c r="F59" i="2"/>
  <c r="N61" i="2" l="1"/>
  <c r="N51" i="2" l="1"/>
  <c r="N52" i="2"/>
  <c r="N53" i="2"/>
  <c r="L51" i="2"/>
  <c r="L52" i="2"/>
  <c r="L53" i="2"/>
  <c r="J51" i="2"/>
  <c r="J52" i="2"/>
  <c r="J53" i="2"/>
  <c r="H52" i="2"/>
  <c r="H53" i="2"/>
  <c r="F52" i="2"/>
  <c r="F53" i="2"/>
  <c r="F47" i="2"/>
  <c r="H47" i="2"/>
  <c r="J47" i="2"/>
  <c r="N47" i="2"/>
  <c r="L47" i="2"/>
  <c r="N40" i="2" l="1"/>
  <c r="L40" i="2"/>
  <c r="J40" i="2"/>
  <c r="H40" i="2"/>
  <c r="F40" i="2"/>
  <c r="N20" i="2"/>
  <c r="N19" i="2"/>
  <c r="L20" i="2"/>
  <c r="L19" i="2"/>
  <c r="J20" i="2"/>
  <c r="J19" i="2"/>
  <c r="H20" i="2"/>
  <c r="H19" i="2"/>
  <c r="N17" i="2"/>
  <c r="N16" i="2"/>
  <c r="N15" i="2"/>
  <c r="N14" i="2"/>
  <c r="N13" i="2"/>
  <c r="N12" i="2"/>
  <c r="L17" i="2"/>
  <c r="L16" i="2"/>
  <c r="L15" i="2"/>
  <c r="L14" i="2"/>
  <c r="L13" i="2"/>
  <c r="L12" i="2"/>
  <c r="J17" i="2"/>
  <c r="J16" i="2"/>
  <c r="J15" i="2"/>
  <c r="J14" i="2"/>
  <c r="J13" i="2"/>
  <c r="J12" i="2"/>
  <c r="H17" i="2"/>
  <c r="H16" i="2"/>
  <c r="H15" i="2"/>
  <c r="H14" i="2"/>
  <c r="H13" i="2"/>
  <c r="H12" i="2"/>
  <c r="F17" i="2"/>
  <c r="N10" i="2" l="1"/>
  <c r="L10" i="2"/>
  <c r="J10" i="2"/>
  <c r="H10" i="2"/>
  <c r="F10" i="2"/>
  <c r="N66" i="2" l="1"/>
  <c r="L66" i="2"/>
  <c r="J66" i="2"/>
  <c r="H66" i="2"/>
  <c r="N65" i="2"/>
  <c r="L65" i="2"/>
  <c r="J65" i="2"/>
  <c r="H65" i="2"/>
  <c r="H67" i="2" s="1"/>
  <c r="J7" i="2"/>
  <c r="L7" i="2"/>
  <c r="N73" i="2"/>
  <c r="L73" i="2"/>
  <c r="J73" i="2"/>
  <c r="H73" i="2"/>
  <c r="L50" i="2"/>
  <c r="L49" i="2"/>
  <c r="L46" i="2"/>
  <c r="L45" i="2"/>
  <c r="L44" i="2"/>
  <c r="L42" i="2"/>
  <c r="L39" i="2"/>
  <c r="L38" i="2"/>
  <c r="L37" i="2"/>
  <c r="L36" i="2"/>
  <c r="L35" i="2"/>
  <c r="L34" i="2"/>
  <c r="L33" i="2"/>
  <c r="L32" i="2"/>
  <c r="L31" i="2"/>
  <c r="L29" i="2"/>
  <c r="L28" i="2"/>
  <c r="L27" i="2"/>
  <c r="L26" i="2"/>
  <c r="L25" i="2"/>
  <c r="L24" i="2"/>
  <c r="L23" i="2"/>
  <c r="L22" i="2"/>
  <c r="L9" i="2"/>
  <c r="L8" i="2"/>
  <c r="J50" i="2"/>
  <c r="J49" i="2"/>
  <c r="J46" i="2"/>
  <c r="J45" i="2"/>
  <c r="J44" i="2"/>
  <c r="J42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9" i="2"/>
  <c r="J8" i="2"/>
  <c r="N50" i="2"/>
  <c r="N49" i="2"/>
  <c r="N46" i="2"/>
  <c r="N45" i="2"/>
  <c r="N44" i="2"/>
  <c r="N42" i="2"/>
  <c r="N39" i="2"/>
  <c r="N38" i="2"/>
  <c r="N37" i="2"/>
  <c r="N36" i="2"/>
  <c r="N35" i="2"/>
  <c r="N34" i="2"/>
  <c r="N33" i="2"/>
  <c r="N32" i="2"/>
  <c r="N31" i="2"/>
  <c r="N29" i="2"/>
  <c r="N28" i="2"/>
  <c r="N27" i="2"/>
  <c r="N26" i="2"/>
  <c r="N25" i="2"/>
  <c r="N24" i="2"/>
  <c r="N23" i="2"/>
  <c r="N22" i="2"/>
  <c r="N9" i="2"/>
  <c r="N8" i="2"/>
  <c r="N7" i="2"/>
  <c r="H51" i="2"/>
  <c r="H50" i="2"/>
  <c r="H49" i="2"/>
  <c r="H46" i="2"/>
  <c r="H45" i="2"/>
  <c r="H44" i="2"/>
  <c r="H42" i="2"/>
  <c r="H39" i="2"/>
  <c r="H38" i="2"/>
  <c r="H37" i="2"/>
  <c r="H36" i="2"/>
  <c r="H35" i="2"/>
  <c r="H34" i="2"/>
  <c r="H33" i="2"/>
  <c r="H32" i="2"/>
  <c r="H31" i="2"/>
  <c r="H29" i="2"/>
  <c r="H28" i="2"/>
  <c r="H27" i="2"/>
  <c r="H26" i="2"/>
  <c r="H25" i="2"/>
  <c r="H24" i="2"/>
  <c r="H23" i="2"/>
  <c r="H22" i="2"/>
  <c r="H9" i="2"/>
  <c r="H8" i="2"/>
  <c r="H7" i="2"/>
  <c r="L54" i="2" l="1"/>
  <c r="N54" i="2"/>
  <c r="L67" i="2"/>
  <c r="N67" i="2"/>
  <c r="J67" i="2"/>
  <c r="H54" i="2"/>
  <c r="J54" i="2"/>
  <c r="F73" i="2"/>
  <c r="N75" i="2" s="1"/>
  <c r="F66" i="2"/>
  <c r="F65" i="2"/>
  <c r="F67" i="2" l="1"/>
  <c r="N69" i="2" s="1"/>
  <c r="F26" i="2"/>
  <c r="F27" i="2"/>
  <c r="F38" i="2"/>
  <c r="F37" i="2"/>
  <c r="F28" i="2"/>
  <c r="F7" i="2"/>
  <c r="F42" i="2" l="1"/>
  <c r="F39" i="2"/>
  <c r="F29" i="2"/>
  <c r="F36" i="2"/>
  <c r="F14" i="2"/>
  <c r="F15" i="2"/>
  <c r="F16" i="2"/>
  <c r="F49" i="2"/>
  <c r="F51" i="2"/>
  <c r="F50" i="2"/>
  <c r="F8" i="2"/>
  <c r="F9" i="2"/>
  <c r="F12" i="2"/>
  <c r="F13" i="2"/>
  <c r="F19" i="2"/>
  <c r="F20" i="2"/>
  <c r="F22" i="2"/>
  <c r="F23" i="2"/>
  <c r="F24" i="2"/>
  <c r="F25" i="2"/>
  <c r="F31" i="2"/>
  <c r="F32" i="2"/>
  <c r="F33" i="2"/>
  <c r="F34" i="2"/>
  <c r="F35" i="2"/>
  <c r="F44" i="2"/>
  <c r="F45" i="2"/>
  <c r="F46" i="2"/>
  <c r="F54" i="2" l="1"/>
  <c r="N56" i="2" s="1"/>
  <c r="N92" i="2" s="1"/>
</calcChain>
</file>

<file path=xl/sharedStrings.xml><?xml version="1.0" encoding="utf-8"?>
<sst xmlns="http://schemas.openxmlformats.org/spreadsheetml/2006/main" count="212" uniqueCount="132">
  <si>
    <t>MODEL NUMBER</t>
  </si>
  <si>
    <t>SERIAL NUMBER</t>
  </si>
  <si>
    <t>HOTSY</t>
  </si>
  <si>
    <t>LANDA</t>
  </si>
  <si>
    <t>MVP4-30325E</t>
  </si>
  <si>
    <t>P1098-9206</t>
  </si>
  <si>
    <t>HYDROTECK</t>
  </si>
  <si>
    <t>P1O98-9207</t>
  </si>
  <si>
    <t>660A</t>
  </si>
  <si>
    <t>P0999-28052</t>
  </si>
  <si>
    <t>P0999-28053</t>
  </si>
  <si>
    <t>MAGNA  LIF 5MALH</t>
  </si>
  <si>
    <t>MAGNUS, FREEOUS</t>
  </si>
  <si>
    <t>MAGNUS, NON FREEOUS</t>
  </si>
  <si>
    <t>BETTER ENGINEERING</t>
  </si>
  <si>
    <t>KWIK WAY</t>
  </si>
  <si>
    <t>IMPULSE</t>
  </si>
  <si>
    <t>200HD</t>
  </si>
  <si>
    <t>S042414252</t>
  </si>
  <si>
    <t>P0201-68262</t>
  </si>
  <si>
    <t>REBEL 3626D</t>
  </si>
  <si>
    <t>M0802-28866</t>
  </si>
  <si>
    <t>SS40004VC</t>
  </si>
  <si>
    <t>Mi-T-M</t>
  </si>
  <si>
    <t>HEG-3004-0E4G</t>
  </si>
  <si>
    <t>UNKNOWN</t>
  </si>
  <si>
    <t>GMP-4436</t>
  </si>
  <si>
    <t>A702397</t>
  </si>
  <si>
    <t>HEG-3004-0E9G</t>
  </si>
  <si>
    <t>HEG-300400E4G</t>
  </si>
  <si>
    <t>2302-0M30</t>
  </si>
  <si>
    <t>HSP-3504-3MGH</t>
  </si>
  <si>
    <t>FIXED FEE</t>
  </si>
  <si>
    <t>YEAR-1
EXTENDED</t>
  </si>
  <si>
    <t>YEAR-2
EXTENDED</t>
  </si>
  <si>
    <t>YEAR-3
EXTENDED</t>
  </si>
  <si>
    <t>YEAR-4
EXTENDED</t>
  </si>
  <si>
    <t>YEAR-5
EXTENDED</t>
  </si>
  <si>
    <t>YEAR-1
Hourly Rate</t>
  </si>
  <si>
    <t>YEAR-2
Hourly Rate</t>
  </si>
  <si>
    <t>YEAR-3
Hourly Rate</t>
  </si>
  <si>
    <t>YEAR-4
Hourly Rate</t>
  </si>
  <si>
    <t>YEAR-5
Hourly Rate</t>
  </si>
  <si>
    <t>990A</t>
  </si>
  <si>
    <t>H234741092</t>
  </si>
  <si>
    <t>940B</t>
  </si>
  <si>
    <t>H135813/0489</t>
  </si>
  <si>
    <t>S5735-3</t>
  </si>
  <si>
    <t>H450590899</t>
  </si>
  <si>
    <t>ALKOTA</t>
  </si>
  <si>
    <t>JRI</t>
  </si>
  <si>
    <t>H40939798</t>
  </si>
  <si>
    <t>Not Available</t>
  </si>
  <si>
    <t>UNKOWN</t>
  </si>
  <si>
    <t>PCS 5060F</t>
  </si>
  <si>
    <t>BLACKSTONE-NEY ULTRASONIC PARTS WASHER</t>
  </si>
  <si>
    <t>SHARK</t>
  </si>
  <si>
    <t>B3035</t>
  </si>
  <si>
    <t>CS4922</t>
  </si>
  <si>
    <t>HYDROTEK</t>
  </si>
  <si>
    <t>SS35005VC</t>
  </si>
  <si>
    <t>SS35004VH</t>
  </si>
  <si>
    <t>SS38005VC</t>
  </si>
  <si>
    <t>MHP4-35225E</t>
  </si>
  <si>
    <t>P1001-94516</t>
  </si>
  <si>
    <t>10-99080</t>
  </si>
  <si>
    <t>C13150793</t>
  </si>
  <si>
    <t>H450570899</t>
  </si>
  <si>
    <t>P0798-1686</t>
  </si>
  <si>
    <t>IMPULSE II</t>
  </si>
  <si>
    <t>M0103-42574</t>
  </si>
  <si>
    <r>
      <t xml:space="preserve">WAY, POWER, &amp; SIGNAL
</t>
    </r>
    <r>
      <rPr>
        <sz val="12"/>
        <rFont val="Arial"/>
        <family val="2"/>
      </rPr>
      <t>101 West Younger Avenue
San Jose, California</t>
    </r>
  </si>
  <si>
    <r>
      <t xml:space="preserve">RIVER OAKS NORTH FIRST STREET
</t>
    </r>
    <r>
      <rPr>
        <sz val="12"/>
        <rFont val="Arial"/>
        <family val="2"/>
      </rPr>
      <t>3331 North First Street
San Jose, California</t>
    </r>
  </si>
  <si>
    <r>
      <t xml:space="preserve">BUS STOP MAINTENANCE
</t>
    </r>
    <r>
      <rPr>
        <sz val="12"/>
        <rFont val="Arial"/>
        <family val="2"/>
      </rPr>
      <t>3331 North First Street
San Jose, California</t>
    </r>
  </si>
  <si>
    <r>
      <t xml:space="preserve">NORTH YARD
</t>
    </r>
    <r>
      <rPr>
        <sz val="12"/>
        <rFont val="Arial"/>
        <family val="2"/>
      </rPr>
      <t>1241 L'Avenida
Mountain View, California</t>
    </r>
  </si>
  <si>
    <r>
      <t>LIGHT RAIL</t>
    </r>
    <r>
      <rPr>
        <sz val="12"/>
        <rFont val="Arial"/>
        <family val="2"/>
      </rPr>
      <t xml:space="preserve">
101 West Younger Avenue
San Jose, California</t>
    </r>
  </si>
  <si>
    <r>
      <t>CHABOYA</t>
    </r>
    <r>
      <rPr>
        <sz val="12"/>
        <rFont val="Arial"/>
        <family val="2"/>
      </rPr>
      <t xml:space="preserve">
2240 South Seventh Street
San Jose, California</t>
    </r>
  </si>
  <si>
    <t>Year-1 Subtotal</t>
  </si>
  <si>
    <t>Year-5 Subtotal</t>
  </si>
  <si>
    <t>Year-4 Subtotal</t>
  </si>
  <si>
    <t>Year-3 Subtotal</t>
  </si>
  <si>
    <t>Year-2 Subtotal</t>
  </si>
  <si>
    <t>VTA Required Roadway Worker Protection (RWP) Safety Training and Track Allocation Meetings (Reimbursed to Contractor)</t>
  </si>
  <si>
    <t>Estimated Employees per year</t>
  </si>
  <si>
    <t>Hours per year</t>
  </si>
  <si>
    <t>YEAR-1
QUARTERLY
FEE</t>
  </si>
  <si>
    <t>YEAR-2
QUARTERLY
FEE</t>
  </si>
  <si>
    <t>YEAR-3
QUARTERLY
FEE</t>
  </si>
  <si>
    <t>YEAR-4
QUARTERLY
FEE</t>
  </si>
  <si>
    <t>YEAR-5
QUARTERLY
FEE</t>
  </si>
  <si>
    <t>EQUIPMENT LOCATION</t>
  </si>
  <si>
    <t>EQUIPMENT
MANUFACTURER</t>
  </si>
  <si>
    <t>UNSCHEDULED REPAIRS</t>
  </si>
  <si>
    <t>ESTIMATED HOURS/YEAR</t>
  </si>
  <si>
    <t>Background Check Fees (charged by 3rd party company)</t>
  </si>
  <si>
    <t>Background Check Fees (Reimbursed to Contractor)</t>
  </si>
  <si>
    <r>
      <rPr>
        <b/>
        <sz val="12"/>
        <rFont val="Arial"/>
        <family val="2"/>
      </rPr>
      <t>RWP Safety Training Hourly Rate</t>
    </r>
    <r>
      <rPr>
        <sz val="12"/>
        <rFont val="Arial"/>
        <family val="2"/>
      </rPr>
      <t xml:space="preserve">
(Estimated 6 employees x 5 hrs per year)</t>
    </r>
  </si>
  <si>
    <r>
      <rPr>
        <b/>
        <sz val="12"/>
        <rFont val="Arial"/>
        <family val="2"/>
      </rPr>
      <t xml:space="preserve">Track Allocation Meetings
</t>
    </r>
    <r>
      <rPr>
        <sz val="12"/>
        <rFont val="Arial"/>
        <family val="2"/>
      </rPr>
      <t>(2 hours per meeting x 3 estimated employees per year)</t>
    </r>
  </si>
  <si>
    <t>Unscheduled Rapairs Estimated 5-Year Cost</t>
  </si>
  <si>
    <t>Preventative Maintenanance Total 5-Year Cost</t>
  </si>
  <si>
    <t>RWP Safety Training and Track Allocation Meeting  5-Year Cost</t>
  </si>
  <si>
    <t>Estimated Quantities per year</t>
  </si>
  <si>
    <t>BACKGROUND CHECK FEES</t>
  </si>
  <si>
    <t>Background Check Fees Estimated 5-Year Cost</t>
  </si>
  <si>
    <t>VTA Fees (Reimbursed to Contractor)</t>
  </si>
  <si>
    <t>Restricted Access Permit</t>
  </si>
  <si>
    <t>General Contractor Safety Seminar (also known as, Roadway Worker Protection Training)</t>
  </si>
  <si>
    <t>PARTS PRICING</t>
  </si>
  <si>
    <t>Pressure Washer-related Parts</t>
  </si>
  <si>
    <t>Discount OFF of Manufacturer's List Price</t>
  </si>
  <si>
    <t>YEAR-1 Estimate</t>
  </si>
  <si>
    <t>YEAR-2 Estimate</t>
  </si>
  <si>
    <t>YEAR-3 Estimate</t>
  </si>
  <si>
    <t>YEAR-4 Estimate</t>
  </si>
  <si>
    <t>YEAR-5 Estimate</t>
  </si>
  <si>
    <t>Fill-in % Discount ------&gt;</t>
  </si>
  <si>
    <t>PARTS Estimated  5-Year Cost</t>
  </si>
  <si>
    <t>TOTAL 5-YEAR CONTRACT ESTIMATE</t>
  </si>
  <si>
    <t>Bidder's Authorized Signature</t>
  </si>
  <si>
    <t>Bidder's Printed Name</t>
  </si>
  <si>
    <t>Company Name</t>
  </si>
  <si>
    <t>Date</t>
  </si>
  <si>
    <t>YEAR-1 
Hourly Rate</t>
  </si>
  <si>
    <t>YEAR-4
Hourly RateE</t>
  </si>
  <si>
    <t>Estimated 
YEAR-1
Extended</t>
  </si>
  <si>
    <t>Estimated 
YEAR-2
Extended</t>
  </si>
  <si>
    <t>Estimated 
YEAR-3
Extended</t>
  </si>
  <si>
    <t>Estimated 
YEAR-4
Extended</t>
  </si>
  <si>
    <t>Estimated 
YEAR-5
Extended</t>
  </si>
  <si>
    <r>
      <t xml:space="preserve">Hourly Labor Rate
</t>
    </r>
    <r>
      <rPr>
        <sz val="12"/>
        <rFont val="Arial"/>
        <family val="2"/>
      </rPr>
      <t>(Standard Rate Monday - Friday, 7:00 am - 4:00 pm)
NOTE: Labor charges start after contractor and truck arrive at the work site and end upon departure. No charge for travel time.</t>
    </r>
  </si>
  <si>
    <r>
      <t xml:space="preserve">CERONE MINOR MAINTENANCE
</t>
    </r>
    <r>
      <rPr>
        <sz val="12"/>
        <rFont val="Arial"/>
        <family val="2"/>
      </rPr>
      <t>3990 Zanker Road
San Jose, California</t>
    </r>
  </si>
  <si>
    <r>
      <t xml:space="preserve">CERONE O&amp; R
</t>
    </r>
    <r>
      <rPr>
        <sz val="12"/>
        <rFont val="Arial"/>
        <family val="2"/>
      </rPr>
      <t>3990 Zanker Road
San Jose, California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</si>
</sst>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1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8" fontId="2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8" fontId="2" fillId="3" borderId="6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8" fontId="1" fillId="3" borderId="2" xfId="0" applyNumberFormat="1" applyFont="1" applyFill="1" applyBorder="1" applyAlignment="1">
      <alignment horizontal="right"/>
    </xf>
    <xf numFmtId="8" fontId="1" fillId="3" borderId="5" xfId="0" applyNumberFormat="1" applyFont="1" applyFill="1" applyBorder="1" applyAlignment="1">
      <alignment horizontal="right"/>
    </xf>
    <xf numFmtId="8" fontId="1" fillId="3" borderId="4" xfId="0" applyNumberFormat="1" applyFont="1" applyFill="1" applyBorder="1" applyAlignment="1">
      <alignment horizontal="right"/>
    </xf>
    <xf numFmtId="0" fontId="1" fillId="3" borderId="2" xfId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1" applyFont="1" applyFill="1" applyBorder="1" applyAlignment="1">
      <alignment wrapText="1"/>
    </xf>
    <xf numFmtId="0" fontId="1" fillId="3" borderId="20" xfId="1" applyFont="1" applyFill="1" applyBorder="1" applyAlignment="1">
      <alignment horizontal="left" wrapText="1"/>
    </xf>
    <xf numFmtId="8" fontId="1" fillId="3" borderId="20" xfId="0" applyNumberFormat="1" applyFont="1" applyFill="1" applyBorder="1" applyAlignment="1">
      <alignment horizontal="right"/>
    </xf>
    <xf numFmtId="0" fontId="1" fillId="3" borderId="20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8" fontId="8" fillId="0" borderId="0" xfId="0" applyNumberFormat="1" applyFont="1" applyAlignment="1">
      <alignment horizontal="right"/>
    </xf>
    <xf numFmtId="0" fontId="1" fillId="3" borderId="20" xfId="1" applyFont="1" applyFill="1" applyBorder="1" applyAlignment="1">
      <alignment wrapText="1"/>
    </xf>
    <xf numFmtId="0" fontId="1" fillId="3" borderId="4" xfId="1" applyFont="1" applyFill="1" applyBorder="1" applyAlignment="1">
      <alignment horizontal="left" wrapText="1"/>
    </xf>
    <xf numFmtId="8" fontId="8" fillId="0" borderId="10" xfId="0" applyNumberFormat="1" applyFont="1" applyBorder="1" applyAlignment="1">
      <alignment horizontal="right"/>
    </xf>
    <xf numFmtId="0" fontId="1" fillId="3" borderId="4" xfId="1" applyFont="1" applyFill="1" applyBorder="1" applyAlignment="1">
      <alignment wrapText="1"/>
    </xf>
    <xf numFmtId="0" fontId="1" fillId="3" borderId="4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 wrapText="1"/>
    </xf>
    <xf numFmtId="0" fontId="7" fillId="3" borderId="27" xfId="0" applyFont="1" applyFill="1" applyBorder="1" applyAlignment="1">
      <alignment horizontal="left"/>
    </xf>
    <xf numFmtId="8" fontId="1" fillId="3" borderId="27" xfId="0" applyNumberFormat="1" applyFont="1" applyFill="1" applyBorder="1" applyAlignment="1">
      <alignment horizontal="right"/>
    </xf>
    <xf numFmtId="8" fontId="2" fillId="0" borderId="10" xfId="0" applyNumberFormat="1" applyFont="1" applyBorder="1" applyAlignment="1">
      <alignment horizontal="right"/>
    </xf>
    <xf numFmtId="8" fontId="9" fillId="0" borderId="0" xfId="0" applyNumberFormat="1" applyFont="1" applyAlignment="1">
      <alignment horizontal="right"/>
    </xf>
    <xf numFmtId="8" fontId="3" fillId="0" borderId="28" xfId="0" applyNumberFormat="1" applyFont="1" applyBorder="1" applyAlignment="1">
      <alignment horizontal="right"/>
    </xf>
    <xf numFmtId="8" fontId="9" fillId="0" borderId="30" xfId="0" applyNumberFormat="1" applyFont="1" applyBorder="1" applyAlignment="1">
      <alignment horizontal="right"/>
    </xf>
    <xf numFmtId="8" fontId="1" fillId="3" borderId="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2" fillId="5" borderId="9" xfId="0" applyFont="1" applyFill="1" applyBorder="1" applyAlignment="1">
      <alignment horizontal="left" wrapText="1"/>
    </xf>
    <xf numFmtId="0" fontId="2" fillId="5" borderId="27" xfId="0" applyFont="1" applyFill="1" applyBorder="1" applyAlignment="1">
      <alignment horizontal="left" wrapText="1"/>
    </xf>
    <xf numFmtId="8" fontId="2" fillId="5" borderId="27" xfId="0" applyNumberFormat="1" applyFont="1" applyFill="1" applyBorder="1" applyAlignment="1">
      <alignment horizontal="center" wrapText="1"/>
    </xf>
    <xf numFmtId="8" fontId="2" fillId="5" borderId="20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8" fontId="1" fillId="0" borderId="3" xfId="0" applyNumberFormat="1" applyFont="1" applyBorder="1" applyAlignment="1">
      <alignment horizontal="right" vertical="center"/>
    </xf>
    <xf numFmtId="8" fontId="1" fillId="3" borderId="2" xfId="0" applyNumberFormat="1" applyFont="1" applyFill="1" applyBorder="1" applyAlignment="1">
      <alignment horizontal="right" vertical="center"/>
    </xf>
    <xf numFmtId="8" fontId="2" fillId="0" borderId="0" xfId="0" applyNumberFormat="1" applyFont="1" applyAlignment="1">
      <alignment horizontal="right" vertical="center" wrapText="1"/>
    </xf>
    <xf numFmtId="8" fontId="1" fillId="0" borderId="0" xfId="0" applyNumberFormat="1" applyFont="1" applyAlignment="1">
      <alignment horizontal="right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2" fillId="3" borderId="33" xfId="0" applyFont="1" applyFill="1" applyBorder="1" applyAlignment="1">
      <alignment horizontal="left"/>
    </xf>
    <xf numFmtId="8" fontId="2" fillId="3" borderId="34" xfId="0" applyNumberFormat="1" applyFont="1" applyFill="1" applyBorder="1" applyAlignment="1">
      <alignment horizontal="center" wrapText="1"/>
    </xf>
    <xf numFmtId="8" fontId="1" fillId="3" borderId="23" xfId="0" applyNumberFormat="1" applyFont="1" applyFill="1" applyBorder="1" applyAlignment="1">
      <alignment horizontal="right" vertical="center"/>
    </xf>
    <xf numFmtId="8" fontId="1" fillId="3" borderId="25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8" fontId="2" fillId="3" borderId="2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8" fontId="1" fillId="2" borderId="25" xfId="0" applyNumberFormat="1" applyFont="1" applyFill="1" applyBorder="1" applyAlignment="1">
      <alignment horizontal="right"/>
    </xf>
    <xf numFmtId="8" fontId="1" fillId="0" borderId="36" xfId="0" applyNumberFormat="1" applyFont="1" applyBorder="1" applyAlignment="1">
      <alignment horizontal="right"/>
    </xf>
    <xf numFmtId="8" fontId="1" fillId="0" borderId="20" xfId="0" applyNumberFormat="1" applyFont="1" applyBorder="1" applyAlignment="1" applyProtection="1">
      <alignment horizontal="right"/>
      <protection locked="0"/>
    </xf>
    <xf numFmtId="8" fontId="1" fillId="0" borderId="2" xfId="0" applyNumberFormat="1" applyFont="1" applyBorder="1" applyAlignment="1" applyProtection="1">
      <alignment horizontal="right"/>
      <protection locked="0"/>
    </xf>
    <xf numFmtId="8" fontId="1" fillId="0" borderId="21" xfId="0" applyNumberFormat="1" applyFont="1" applyBorder="1" applyAlignment="1" applyProtection="1">
      <alignment horizontal="right"/>
      <protection locked="0"/>
    </xf>
    <xf numFmtId="8" fontId="1" fillId="0" borderId="11" xfId="0" applyNumberFormat="1" applyFont="1" applyBorder="1" applyAlignment="1" applyProtection="1">
      <alignment horizontal="right"/>
      <protection locked="0"/>
    </xf>
    <xf numFmtId="8" fontId="1" fillId="0" borderId="4" xfId="0" applyNumberFormat="1" applyFont="1" applyBorder="1" applyAlignment="1" applyProtection="1">
      <alignment horizontal="right"/>
      <protection locked="0"/>
    </xf>
    <xf numFmtId="8" fontId="1" fillId="0" borderId="8" xfId="0" applyNumberFormat="1" applyFont="1" applyBorder="1" applyAlignment="1" applyProtection="1">
      <alignment horizontal="right"/>
      <protection locked="0"/>
    </xf>
    <xf numFmtId="8" fontId="1" fillId="0" borderId="12" xfId="0" applyNumberFormat="1" applyFont="1" applyBorder="1" applyAlignment="1" applyProtection="1">
      <alignment horizontal="right"/>
      <protection locked="0"/>
    </xf>
    <xf numFmtId="8" fontId="1" fillId="0" borderId="17" xfId="0" applyNumberFormat="1" applyFont="1" applyBorder="1" applyAlignment="1" applyProtection="1">
      <alignment horizontal="right"/>
      <protection locked="0"/>
    </xf>
    <xf numFmtId="8" fontId="7" fillId="0" borderId="12" xfId="0" applyNumberFormat="1" applyFont="1" applyBorder="1" applyAlignment="1" applyProtection="1">
      <alignment horizontal="right"/>
      <protection locked="0"/>
    </xf>
    <xf numFmtId="8" fontId="7" fillId="0" borderId="4" xfId="0" applyNumberFormat="1" applyFont="1" applyBorder="1" applyAlignment="1" applyProtection="1">
      <alignment horizontal="right"/>
      <protection locked="0"/>
    </xf>
    <xf numFmtId="8" fontId="7" fillId="0" borderId="27" xfId="0" applyNumberFormat="1" applyFont="1" applyBorder="1" applyAlignment="1" applyProtection="1">
      <alignment horizontal="right"/>
      <protection locked="0"/>
    </xf>
    <xf numFmtId="8" fontId="1" fillId="0" borderId="16" xfId="0" applyNumberFormat="1" applyFont="1" applyBorder="1" applyAlignment="1" applyProtection="1">
      <alignment horizontal="right"/>
      <protection locked="0"/>
    </xf>
    <xf numFmtId="8" fontId="1" fillId="0" borderId="22" xfId="0" applyNumberFormat="1" applyFont="1" applyBorder="1" applyAlignment="1" applyProtection="1">
      <alignment horizontal="right"/>
      <protection locked="0"/>
    </xf>
    <xf numFmtId="8" fontId="1" fillId="0" borderId="3" xfId="0" applyNumberFormat="1" applyFont="1" applyBorder="1" applyAlignment="1" applyProtection="1">
      <alignment horizontal="right"/>
      <protection locked="0"/>
    </xf>
    <xf numFmtId="8" fontId="2" fillId="3" borderId="4" xfId="0" applyNumberFormat="1" applyFont="1" applyFill="1" applyBorder="1" applyAlignment="1">
      <alignment horizontal="right" vertical="center" wrapText="1"/>
    </xf>
    <xf numFmtId="8" fontId="6" fillId="0" borderId="30" xfId="0" applyNumberFormat="1" applyFont="1" applyBorder="1" applyAlignment="1">
      <alignment horizontal="right" vertical="center"/>
    </xf>
    <xf numFmtId="8" fontId="1" fillId="0" borderId="6" xfId="0" applyNumberFormat="1" applyFont="1" applyBorder="1" applyAlignment="1" applyProtection="1">
      <alignment horizontal="right"/>
      <protection locked="0"/>
    </xf>
    <xf numFmtId="8" fontId="1" fillId="0" borderId="31" xfId="0" applyNumberFormat="1" applyFont="1" applyBorder="1" applyAlignment="1" applyProtection="1">
      <alignment horizontal="right" vertical="center"/>
      <protection locked="0"/>
    </xf>
    <xf numFmtId="8" fontId="1" fillId="3" borderId="31" xfId="0" applyNumberFormat="1" applyFont="1" applyFill="1" applyBorder="1" applyAlignment="1">
      <alignment horizontal="right" vertical="center"/>
    </xf>
    <xf numFmtId="8" fontId="1" fillId="0" borderId="3" xfId="0" applyNumberFormat="1" applyFont="1" applyBorder="1" applyAlignment="1" applyProtection="1">
      <alignment horizontal="right" vertical="center"/>
      <protection locked="0"/>
    </xf>
    <xf numFmtId="8" fontId="2" fillId="5" borderId="2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/>
    </xf>
    <xf numFmtId="8" fontId="2" fillId="3" borderId="7" xfId="0" applyNumberFormat="1" applyFont="1" applyFill="1" applyBorder="1" applyAlignment="1">
      <alignment horizontal="center" wrapText="1"/>
    </xf>
    <xf numFmtId="8" fontId="9" fillId="0" borderId="29" xfId="0" applyNumberFormat="1" applyFont="1" applyBorder="1" applyAlignment="1">
      <alignment horizontal="right"/>
    </xf>
    <xf numFmtId="8" fontId="9" fillId="0" borderId="28" xfId="0" applyNumberFormat="1" applyFont="1" applyBorder="1" applyAlignment="1">
      <alignment horizontal="right"/>
    </xf>
    <xf numFmtId="0" fontId="9" fillId="5" borderId="32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8" fontId="9" fillId="5" borderId="32" xfId="0" applyNumberFormat="1" applyFont="1" applyFill="1" applyBorder="1" applyAlignment="1">
      <alignment horizontal="center" vertical="center" wrapText="1"/>
    </xf>
    <xf numFmtId="8" fontId="9" fillId="5" borderId="21" xfId="0" applyNumberFormat="1" applyFont="1" applyFill="1" applyBorder="1" applyAlignment="1">
      <alignment horizontal="center" vertical="center" wrapText="1"/>
    </xf>
    <xf numFmtId="8" fontId="9" fillId="5" borderId="40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8" fontId="1" fillId="3" borderId="3" xfId="0" applyNumberFormat="1" applyFont="1" applyFill="1" applyBorder="1" applyAlignment="1">
      <alignment horizontal="center" vertical="center"/>
    </xf>
    <xf numFmtId="8" fontId="1" fillId="3" borderId="37" xfId="0" applyNumberFormat="1" applyFont="1" applyFill="1" applyBorder="1" applyAlignment="1">
      <alignment horizontal="center" vertical="center"/>
    </xf>
    <xf numFmtId="8" fontId="1" fillId="3" borderId="11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8" fontId="2" fillId="3" borderId="3" xfId="0" applyNumberFormat="1" applyFont="1" applyFill="1" applyBorder="1" applyAlignment="1">
      <alignment horizontal="center" wrapText="1"/>
    </xf>
    <xf numFmtId="8" fontId="2" fillId="3" borderId="11" xfId="0" applyNumberFormat="1" applyFont="1" applyFill="1" applyBorder="1" applyAlignment="1">
      <alignment horizontal="center" wrapText="1"/>
    </xf>
    <xf numFmtId="8" fontId="2" fillId="3" borderId="37" xfId="0" applyNumberFormat="1" applyFont="1" applyFill="1" applyBorder="1" applyAlignment="1">
      <alignment horizontal="center" wrapText="1"/>
    </xf>
    <xf numFmtId="9" fontId="5" fillId="0" borderId="38" xfId="2" applyFont="1" applyBorder="1" applyAlignment="1">
      <alignment horizontal="center" vertical="center"/>
    </xf>
    <xf numFmtId="9" fontId="5" fillId="0" borderId="16" xfId="2" applyFont="1" applyBorder="1" applyAlignment="1">
      <alignment horizontal="center" vertical="center"/>
    </xf>
    <xf numFmtId="9" fontId="5" fillId="0" borderId="39" xfId="2" applyFont="1" applyBorder="1" applyAlignment="1">
      <alignment horizontal="center" vertical="center"/>
    </xf>
    <xf numFmtId="0" fontId="2" fillId="3" borderId="35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indent="1"/>
    </xf>
    <xf numFmtId="8" fontId="6" fillId="0" borderId="29" xfId="0" applyNumberFormat="1" applyFont="1" applyBorder="1" applyAlignment="1">
      <alignment horizontal="right" vertical="center"/>
    </xf>
    <xf numFmtId="8" fontId="6" fillId="0" borderId="28" xfId="0" applyNumberFormat="1" applyFont="1" applyBorder="1" applyAlignment="1">
      <alignment horizontal="right" vertical="center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12" fillId="0" borderId="0" xfId="0" applyFont="1" applyProtection="1">
      <protection locked="0"/>
    </xf>
    <xf numFmtId="0" fontId="12" fillId="0" borderId="7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Normal" xfId="0" builtinId="0"/>
    <cellStyle name="Normal 2" xfId="1" xr:uid="{042F1229-FE9D-4955-9FD4-280418170B29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9516294" cy="1333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ATTACHMENT A: BID FORM 1-B</a:t>
          </a: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SCHEDULE OF PRICES AND ESTIMATED QUANTITIES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P18101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PRESSURE WASHER PREVENTATIVE MAINTENANCE AND REPAIR SERVICE </a:t>
          </a:r>
          <a:endParaRPr lang="en-US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106"/>
  <sheetViews>
    <sheetView showGridLines="0" tabSelected="1" zoomScale="80" zoomScaleNormal="80" zoomScaleSheetLayoutView="50" workbookViewId="0">
      <selection activeCell="A7" sqref="A7:A10"/>
    </sheetView>
  </sheetViews>
  <sheetFormatPr defaultColWidth="22.140625" defaultRowHeight="15" x14ac:dyDescent="0.2"/>
  <cols>
    <col min="1" max="1" width="47.140625" style="2" customWidth="1"/>
    <col min="2" max="2" width="35.28515625" style="3" customWidth="1"/>
    <col min="3" max="3" width="23.85546875" style="3" customWidth="1"/>
    <col min="4" max="4" width="23.5703125" style="3" customWidth="1"/>
    <col min="5" max="5" width="17.7109375" style="6" customWidth="1"/>
    <col min="6" max="6" width="20.28515625" style="6" customWidth="1"/>
    <col min="7" max="7" width="17.7109375" style="6" customWidth="1"/>
    <col min="8" max="8" width="20.28515625" style="6" customWidth="1"/>
    <col min="9" max="9" width="17.7109375" style="6" customWidth="1"/>
    <col min="10" max="10" width="20.28515625" style="6" customWidth="1"/>
    <col min="11" max="11" width="17.7109375" style="6" customWidth="1"/>
    <col min="12" max="12" width="20.28515625" style="6" customWidth="1"/>
    <col min="13" max="13" width="17.7109375" style="6" customWidth="1"/>
    <col min="14" max="14" width="20.28515625" style="6" customWidth="1"/>
    <col min="15" max="16384" width="22.140625" style="4"/>
  </cols>
  <sheetData>
    <row r="5" spans="1:14" ht="21.75" customHeight="1" thickBot="1" x14ac:dyDescent="0.25"/>
    <row r="6" spans="1:14" s="14" customFormat="1" ht="58.5" customHeight="1" thickBot="1" x14ac:dyDescent="0.3">
      <c r="A6" s="40" t="s">
        <v>90</v>
      </c>
      <c r="B6" s="41" t="s">
        <v>91</v>
      </c>
      <c r="C6" s="41" t="s">
        <v>0</v>
      </c>
      <c r="D6" s="41" t="s">
        <v>1</v>
      </c>
      <c r="E6" s="42" t="s">
        <v>85</v>
      </c>
      <c r="F6" s="42" t="s">
        <v>33</v>
      </c>
      <c r="G6" s="42" t="s">
        <v>86</v>
      </c>
      <c r="H6" s="42" t="s">
        <v>34</v>
      </c>
      <c r="I6" s="42" t="s">
        <v>87</v>
      </c>
      <c r="J6" s="42" t="s">
        <v>35</v>
      </c>
      <c r="K6" s="42" t="s">
        <v>88</v>
      </c>
      <c r="L6" s="42" t="s">
        <v>36</v>
      </c>
      <c r="M6" s="42" t="s">
        <v>89</v>
      </c>
      <c r="N6" s="42" t="s">
        <v>37</v>
      </c>
    </row>
    <row r="7" spans="1:14" s="1" customFormat="1" ht="19.5" customHeight="1" x14ac:dyDescent="0.2">
      <c r="A7" s="105" t="s">
        <v>130</v>
      </c>
      <c r="B7" s="21" t="s">
        <v>2</v>
      </c>
      <c r="C7" s="21" t="s">
        <v>43</v>
      </c>
      <c r="D7" s="21" t="s">
        <v>44</v>
      </c>
      <c r="E7" s="60"/>
      <c r="F7" s="22">
        <f>E7*4</f>
        <v>0</v>
      </c>
      <c r="G7" s="60"/>
      <c r="H7" s="22">
        <f>G7*4</f>
        <v>0</v>
      </c>
      <c r="I7" s="60"/>
      <c r="J7" s="22">
        <f>I7*4</f>
        <v>0</v>
      </c>
      <c r="K7" s="60"/>
      <c r="L7" s="22">
        <f>K7*4</f>
        <v>0</v>
      </c>
      <c r="M7" s="60"/>
      <c r="N7" s="22">
        <f>M7*4</f>
        <v>0</v>
      </c>
    </row>
    <row r="8" spans="1:14" s="1" customFormat="1" ht="19.5" customHeight="1" x14ac:dyDescent="0.2">
      <c r="A8" s="106"/>
      <c r="B8" s="18" t="s">
        <v>2</v>
      </c>
      <c r="C8" s="18" t="s">
        <v>45</v>
      </c>
      <c r="D8" s="18" t="s">
        <v>46</v>
      </c>
      <c r="E8" s="61"/>
      <c r="F8" s="15">
        <f>E8*4</f>
        <v>0</v>
      </c>
      <c r="G8" s="61"/>
      <c r="H8" s="15">
        <f>G8*4</f>
        <v>0</v>
      </c>
      <c r="I8" s="61"/>
      <c r="J8" s="15">
        <f>I8*4</f>
        <v>0</v>
      </c>
      <c r="K8" s="61"/>
      <c r="L8" s="15">
        <f>K8*4</f>
        <v>0</v>
      </c>
      <c r="M8" s="61"/>
      <c r="N8" s="15">
        <f>M8*4</f>
        <v>0</v>
      </c>
    </row>
    <row r="9" spans="1:14" s="1" customFormat="1" ht="19.5" customHeight="1" x14ac:dyDescent="0.2">
      <c r="A9" s="106"/>
      <c r="B9" s="18" t="s">
        <v>2</v>
      </c>
      <c r="C9" s="18" t="s">
        <v>47</v>
      </c>
      <c r="D9" s="18" t="s">
        <v>48</v>
      </c>
      <c r="E9" s="61"/>
      <c r="F9" s="15">
        <f>E9*4</f>
        <v>0</v>
      </c>
      <c r="G9" s="61"/>
      <c r="H9" s="15">
        <f>G9*4</f>
        <v>0</v>
      </c>
      <c r="I9" s="61"/>
      <c r="J9" s="15">
        <f>I9*4</f>
        <v>0</v>
      </c>
      <c r="K9" s="61"/>
      <c r="L9" s="15">
        <f>K9*4</f>
        <v>0</v>
      </c>
      <c r="M9" s="61"/>
      <c r="N9" s="15">
        <f>M9*4</f>
        <v>0</v>
      </c>
    </row>
    <row r="10" spans="1:14" s="1" customFormat="1" ht="19.5" customHeight="1" thickBot="1" x14ac:dyDescent="0.25">
      <c r="A10" s="107"/>
      <c r="B10" s="27" t="s">
        <v>3</v>
      </c>
      <c r="C10" s="27" t="s">
        <v>4</v>
      </c>
      <c r="D10" s="27" t="s">
        <v>10</v>
      </c>
      <c r="E10" s="64"/>
      <c r="F10" s="17">
        <f>E10*4</f>
        <v>0</v>
      </c>
      <c r="G10" s="64"/>
      <c r="H10" s="17">
        <f>G10*4</f>
        <v>0</v>
      </c>
      <c r="I10" s="64"/>
      <c r="J10" s="17">
        <f>I10*4</f>
        <v>0</v>
      </c>
      <c r="K10" s="64"/>
      <c r="L10" s="17">
        <f>K10*4</f>
        <v>0</v>
      </c>
      <c r="M10" s="64"/>
      <c r="N10" s="17">
        <f>M10*4</f>
        <v>0</v>
      </c>
    </row>
    <row r="11" spans="1:14" ht="10.5" customHeight="1" thickBot="1" x14ac:dyDescent="0.25">
      <c r="A11" s="108"/>
      <c r="B11" s="109"/>
      <c r="C11" s="109"/>
      <c r="D11" s="109"/>
      <c r="E11" s="36"/>
      <c r="F11" s="28"/>
      <c r="G11" s="36"/>
      <c r="H11" s="28"/>
      <c r="I11" s="36"/>
      <c r="J11" s="28"/>
      <c r="K11" s="36"/>
      <c r="L11" s="28"/>
      <c r="M11" s="36"/>
      <c r="N11" s="28"/>
    </row>
    <row r="12" spans="1:14" ht="19.5" customHeight="1" x14ac:dyDescent="0.2">
      <c r="A12" s="105" t="s">
        <v>131</v>
      </c>
      <c r="B12" s="21" t="s">
        <v>2</v>
      </c>
      <c r="C12" s="21" t="s">
        <v>47</v>
      </c>
      <c r="D12" s="21" t="s">
        <v>51</v>
      </c>
      <c r="E12" s="62"/>
      <c r="F12" s="22">
        <f t="shared" ref="F12:F17" si="0">E12*4</f>
        <v>0</v>
      </c>
      <c r="G12" s="62"/>
      <c r="H12" s="22">
        <f t="shared" ref="H12:H17" si="1">G12*4</f>
        <v>0</v>
      </c>
      <c r="I12" s="62"/>
      <c r="J12" s="22">
        <f t="shared" ref="J12:N17" si="2">I12*4</f>
        <v>0</v>
      </c>
      <c r="K12" s="62"/>
      <c r="L12" s="22">
        <f t="shared" si="2"/>
        <v>0</v>
      </c>
      <c r="M12" s="62"/>
      <c r="N12" s="22">
        <f t="shared" si="2"/>
        <v>0</v>
      </c>
    </row>
    <row r="13" spans="1:14" ht="19.5" customHeight="1" x14ac:dyDescent="0.2">
      <c r="A13" s="106"/>
      <c r="B13" s="18" t="s">
        <v>49</v>
      </c>
      <c r="C13" s="18" t="s">
        <v>52</v>
      </c>
      <c r="D13" s="18">
        <v>106564</v>
      </c>
      <c r="E13" s="63"/>
      <c r="F13" s="15">
        <f t="shared" si="0"/>
        <v>0</v>
      </c>
      <c r="G13" s="63"/>
      <c r="H13" s="15">
        <f t="shared" si="1"/>
        <v>0</v>
      </c>
      <c r="I13" s="63"/>
      <c r="J13" s="15">
        <f t="shared" si="2"/>
        <v>0</v>
      </c>
      <c r="K13" s="63"/>
      <c r="L13" s="15">
        <f t="shared" si="2"/>
        <v>0</v>
      </c>
      <c r="M13" s="63"/>
      <c r="N13" s="15">
        <f t="shared" si="2"/>
        <v>0</v>
      </c>
    </row>
    <row r="14" spans="1:14" ht="19.5" customHeight="1" x14ac:dyDescent="0.2">
      <c r="A14" s="106"/>
      <c r="B14" s="18" t="s">
        <v>14</v>
      </c>
      <c r="C14" s="18" t="s">
        <v>16</v>
      </c>
      <c r="D14" s="18">
        <v>9659</v>
      </c>
      <c r="E14" s="63"/>
      <c r="F14" s="15">
        <f t="shared" si="0"/>
        <v>0</v>
      </c>
      <c r="G14" s="63"/>
      <c r="H14" s="15">
        <f t="shared" si="1"/>
        <v>0</v>
      </c>
      <c r="I14" s="63"/>
      <c r="J14" s="15">
        <f t="shared" si="2"/>
        <v>0</v>
      </c>
      <c r="K14" s="63"/>
      <c r="L14" s="15">
        <f t="shared" si="2"/>
        <v>0</v>
      </c>
      <c r="M14" s="63"/>
      <c r="N14" s="15">
        <f t="shared" si="2"/>
        <v>0</v>
      </c>
    </row>
    <row r="15" spans="1:14" ht="19.5" customHeight="1" x14ac:dyDescent="0.2">
      <c r="A15" s="106"/>
      <c r="B15" s="18" t="s">
        <v>14</v>
      </c>
      <c r="C15" s="18" t="s">
        <v>17</v>
      </c>
      <c r="D15" s="18">
        <v>9660</v>
      </c>
      <c r="E15" s="63"/>
      <c r="F15" s="15">
        <f t="shared" si="0"/>
        <v>0</v>
      </c>
      <c r="G15" s="63"/>
      <c r="H15" s="15">
        <f t="shared" si="1"/>
        <v>0</v>
      </c>
      <c r="I15" s="63"/>
      <c r="J15" s="15">
        <f t="shared" si="2"/>
        <v>0</v>
      </c>
      <c r="K15" s="63"/>
      <c r="L15" s="15">
        <f t="shared" si="2"/>
        <v>0</v>
      </c>
      <c r="M15" s="63"/>
      <c r="N15" s="15">
        <f t="shared" si="2"/>
        <v>0</v>
      </c>
    </row>
    <row r="16" spans="1:14" s="1" customFormat="1" ht="19.5" customHeight="1" x14ac:dyDescent="0.2">
      <c r="A16" s="106"/>
      <c r="B16" s="20" t="s">
        <v>15</v>
      </c>
      <c r="C16" s="20" t="s">
        <v>53</v>
      </c>
      <c r="D16" s="20" t="s">
        <v>18</v>
      </c>
      <c r="E16" s="63"/>
      <c r="F16" s="15">
        <f t="shared" si="0"/>
        <v>0</v>
      </c>
      <c r="G16" s="63"/>
      <c r="H16" s="15">
        <f t="shared" si="1"/>
        <v>0</v>
      </c>
      <c r="I16" s="63"/>
      <c r="J16" s="15">
        <f t="shared" si="2"/>
        <v>0</v>
      </c>
      <c r="K16" s="63"/>
      <c r="L16" s="15">
        <f t="shared" si="2"/>
        <v>0</v>
      </c>
      <c r="M16" s="63"/>
      <c r="N16" s="15">
        <f t="shared" si="2"/>
        <v>0</v>
      </c>
    </row>
    <row r="17" spans="1:14" s="1" customFormat="1" ht="19.5" customHeight="1" thickBot="1" x14ac:dyDescent="0.25">
      <c r="A17" s="107"/>
      <c r="B17" s="29" t="s">
        <v>50</v>
      </c>
      <c r="C17" s="29" t="s">
        <v>54</v>
      </c>
      <c r="D17" s="27">
        <v>2474</v>
      </c>
      <c r="E17" s="64"/>
      <c r="F17" s="17">
        <f t="shared" si="0"/>
        <v>0</v>
      </c>
      <c r="G17" s="64"/>
      <c r="H17" s="17">
        <f t="shared" si="1"/>
        <v>0</v>
      </c>
      <c r="I17" s="64"/>
      <c r="J17" s="17">
        <f t="shared" si="2"/>
        <v>0</v>
      </c>
      <c r="K17" s="64"/>
      <c r="L17" s="17">
        <f t="shared" si="2"/>
        <v>0</v>
      </c>
      <c r="M17" s="64"/>
      <c r="N17" s="17">
        <f t="shared" si="2"/>
        <v>0</v>
      </c>
    </row>
    <row r="18" spans="1:14" ht="10.5" customHeight="1" thickBot="1" x14ac:dyDescent="0.25">
      <c r="A18" s="110"/>
      <c r="B18" s="111"/>
      <c r="C18" s="111"/>
      <c r="D18" s="111"/>
      <c r="E18" s="36"/>
      <c r="F18" s="25"/>
      <c r="G18" s="36"/>
      <c r="H18" s="25"/>
      <c r="I18" s="36"/>
      <c r="J18" s="25"/>
      <c r="K18" s="36"/>
      <c r="L18" s="25"/>
      <c r="M18" s="36"/>
      <c r="N18" s="25"/>
    </row>
    <row r="19" spans="1:14" s="1" customFormat="1" ht="27" customHeight="1" x14ac:dyDescent="0.2">
      <c r="A19" s="105" t="s">
        <v>76</v>
      </c>
      <c r="B19" s="23" t="s">
        <v>23</v>
      </c>
      <c r="C19" s="23" t="s">
        <v>24</v>
      </c>
      <c r="D19" s="23">
        <v>15094374</v>
      </c>
      <c r="E19" s="62"/>
      <c r="F19" s="22">
        <f>E19*4</f>
        <v>0</v>
      </c>
      <c r="G19" s="62"/>
      <c r="H19" s="22">
        <f>G19*4</f>
        <v>0</v>
      </c>
      <c r="I19" s="62"/>
      <c r="J19" s="22">
        <f>I19*4</f>
        <v>0</v>
      </c>
      <c r="K19" s="62"/>
      <c r="L19" s="22">
        <f>K19*4</f>
        <v>0</v>
      </c>
      <c r="M19" s="62"/>
      <c r="N19" s="22">
        <f>M19*4</f>
        <v>0</v>
      </c>
    </row>
    <row r="20" spans="1:14" s="1" customFormat="1" ht="27" customHeight="1" thickBot="1" x14ac:dyDescent="0.25">
      <c r="A20" s="107"/>
      <c r="B20" s="30" t="s">
        <v>3</v>
      </c>
      <c r="C20" s="30" t="s">
        <v>4</v>
      </c>
      <c r="D20" s="30" t="s">
        <v>9</v>
      </c>
      <c r="E20" s="64"/>
      <c r="F20" s="17">
        <f>E20*4</f>
        <v>0</v>
      </c>
      <c r="G20" s="64"/>
      <c r="H20" s="17">
        <f>G20*4</f>
        <v>0</v>
      </c>
      <c r="I20" s="64"/>
      <c r="J20" s="17">
        <f>I20*4</f>
        <v>0</v>
      </c>
      <c r="K20" s="64"/>
      <c r="L20" s="17">
        <f>K20*4</f>
        <v>0</v>
      </c>
      <c r="M20" s="64"/>
      <c r="N20" s="17">
        <f>M20*4</f>
        <v>0</v>
      </c>
    </row>
    <row r="21" spans="1:14" ht="10.5" customHeight="1" thickBot="1" x14ac:dyDescent="0.25">
      <c r="A21" s="110"/>
      <c r="B21" s="111"/>
      <c r="C21" s="111"/>
      <c r="D21" s="111"/>
      <c r="E21" s="36"/>
      <c r="F21" s="25"/>
      <c r="G21" s="36"/>
      <c r="H21" s="25"/>
      <c r="I21" s="36"/>
      <c r="J21" s="25"/>
      <c r="K21" s="36"/>
      <c r="L21" s="25"/>
      <c r="M21" s="36"/>
      <c r="N21" s="25"/>
    </row>
    <row r="22" spans="1:14" s="1" customFormat="1" ht="18.75" customHeight="1" x14ac:dyDescent="0.2">
      <c r="A22" s="105" t="s">
        <v>75</v>
      </c>
      <c r="B22" s="21" t="s">
        <v>23</v>
      </c>
      <c r="C22" s="21" t="s">
        <v>28</v>
      </c>
      <c r="D22" s="21">
        <v>15073858</v>
      </c>
      <c r="E22" s="62"/>
      <c r="F22" s="22">
        <f t="shared" ref="F22:F29" si="3">E22*4</f>
        <v>0</v>
      </c>
      <c r="G22" s="62"/>
      <c r="H22" s="22">
        <f t="shared" ref="H22:H29" si="4">G22*4</f>
        <v>0</v>
      </c>
      <c r="I22" s="62"/>
      <c r="J22" s="22">
        <f t="shared" ref="J22:J29" si="5">I22*4</f>
        <v>0</v>
      </c>
      <c r="K22" s="62"/>
      <c r="L22" s="22">
        <f t="shared" ref="L22:L29" si="6">K22*4</f>
        <v>0</v>
      </c>
      <c r="M22" s="62"/>
      <c r="N22" s="22">
        <f t="shared" ref="N22:N29" si="7">M22*4</f>
        <v>0</v>
      </c>
    </row>
    <row r="23" spans="1:14" s="1" customFormat="1" ht="18.75" customHeight="1" x14ac:dyDescent="0.2">
      <c r="A23" s="106"/>
      <c r="B23" s="18" t="s">
        <v>23</v>
      </c>
      <c r="C23" s="18" t="s">
        <v>29</v>
      </c>
      <c r="D23" s="18">
        <v>15072566</v>
      </c>
      <c r="E23" s="65"/>
      <c r="F23" s="15">
        <f t="shared" si="3"/>
        <v>0</v>
      </c>
      <c r="G23" s="65"/>
      <c r="H23" s="15">
        <f t="shared" si="4"/>
        <v>0</v>
      </c>
      <c r="I23" s="65"/>
      <c r="J23" s="15">
        <f t="shared" si="5"/>
        <v>0</v>
      </c>
      <c r="K23" s="65"/>
      <c r="L23" s="15">
        <f t="shared" si="6"/>
        <v>0</v>
      </c>
      <c r="M23" s="65"/>
      <c r="N23" s="15">
        <f t="shared" si="7"/>
        <v>0</v>
      </c>
    </row>
    <row r="24" spans="1:14" s="1" customFormat="1" ht="18.75" customHeight="1" x14ac:dyDescent="0.2">
      <c r="A24" s="106"/>
      <c r="B24" s="18" t="s">
        <v>23</v>
      </c>
      <c r="C24" s="18" t="s">
        <v>30</v>
      </c>
      <c r="D24" s="18"/>
      <c r="E24" s="66"/>
      <c r="F24" s="16">
        <f t="shared" si="3"/>
        <v>0</v>
      </c>
      <c r="G24" s="66"/>
      <c r="H24" s="16">
        <f t="shared" si="4"/>
        <v>0</v>
      </c>
      <c r="I24" s="66"/>
      <c r="J24" s="16">
        <f t="shared" si="5"/>
        <v>0</v>
      </c>
      <c r="K24" s="66"/>
      <c r="L24" s="16">
        <f t="shared" si="6"/>
        <v>0</v>
      </c>
      <c r="M24" s="66"/>
      <c r="N24" s="16">
        <f t="shared" si="7"/>
        <v>0</v>
      </c>
    </row>
    <row r="25" spans="1:14" s="1" customFormat="1" ht="18.75" customHeight="1" x14ac:dyDescent="0.2">
      <c r="A25" s="106"/>
      <c r="B25" s="20" t="s">
        <v>3</v>
      </c>
      <c r="C25" s="20" t="s">
        <v>4</v>
      </c>
      <c r="D25" s="20" t="s">
        <v>5</v>
      </c>
      <c r="E25" s="63"/>
      <c r="F25" s="15">
        <f t="shared" si="3"/>
        <v>0</v>
      </c>
      <c r="G25" s="63"/>
      <c r="H25" s="15">
        <f t="shared" si="4"/>
        <v>0</v>
      </c>
      <c r="I25" s="63"/>
      <c r="J25" s="15">
        <f t="shared" si="5"/>
        <v>0</v>
      </c>
      <c r="K25" s="63"/>
      <c r="L25" s="15">
        <f t="shared" si="6"/>
        <v>0</v>
      </c>
      <c r="M25" s="63"/>
      <c r="N25" s="15">
        <f t="shared" si="7"/>
        <v>0</v>
      </c>
    </row>
    <row r="26" spans="1:14" s="1" customFormat="1" ht="18.75" customHeight="1" x14ac:dyDescent="0.2">
      <c r="A26" s="106"/>
      <c r="B26" s="20" t="s">
        <v>12</v>
      </c>
      <c r="C26" s="20" t="s">
        <v>11</v>
      </c>
      <c r="D26" s="20" t="s">
        <v>25</v>
      </c>
      <c r="E26" s="63"/>
      <c r="F26" s="15">
        <f t="shared" si="3"/>
        <v>0</v>
      </c>
      <c r="G26" s="63"/>
      <c r="H26" s="15">
        <f t="shared" si="4"/>
        <v>0</v>
      </c>
      <c r="I26" s="63"/>
      <c r="J26" s="15">
        <f t="shared" si="5"/>
        <v>0</v>
      </c>
      <c r="K26" s="63"/>
      <c r="L26" s="15">
        <f t="shared" si="6"/>
        <v>0</v>
      </c>
      <c r="M26" s="63"/>
      <c r="N26" s="15">
        <f t="shared" si="7"/>
        <v>0</v>
      </c>
    </row>
    <row r="27" spans="1:14" s="1" customFormat="1" ht="18.75" customHeight="1" x14ac:dyDescent="0.2">
      <c r="A27" s="106"/>
      <c r="B27" s="20" t="s">
        <v>13</v>
      </c>
      <c r="C27" s="20" t="s">
        <v>11</v>
      </c>
      <c r="D27" s="20" t="s">
        <v>25</v>
      </c>
      <c r="E27" s="63"/>
      <c r="F27" s="15">
        <f t="shared" si="3"/>
        <v>0</v>
      </c>
      <c r="G27" s="63"/>
      <c r="H27" s="15">
        <f t="shared" si="4"/>
        <v>0</v>
      </c>
      <c r="I27" s="63"/>
      <c r="J27" s="15">
        <f t="shared" si="5"/>
        <v>0</v>
      </c>
      <c r="K27" s="63"/>
      <c r="L27" s="15">
        <f t="shared" si="6"/>
        <v>0</v>
      </c>
      <c r="M27" s="63"/>
      <c r="N27" s="15">
        <f t="shared" si="7"/>
        <v>0</v>
      </c>
    </row>
    <row r="28" spans="1:14" s="1" customFormat="1" ht="30" x14ac:dyDescent="0.2">
      <c r="A28" s="106"/>
      <c r="B28" s="18" t="s">
        <v>55</v>
      </c>
      <c r="C28" s="18" t="s">
        <v>26</v>
      </c>
      <c r="D28" s="18" t="s">
        <v>27</v>
      </c>
      <c r="E28" s="63"/>
      <c r="F28" s="15">
        <f t="shared" si="3"/>
        <v>0</v>
      </c>
      <c r="G28" s="63"/>
      <c r="H28" s="15">
        <f t="shared" si="4"/>
        <v>0</v>
      </c>
      <c r="I28" s="63"/>
      <c r="J28" s="15">
        <f t="shared" si="5"/>
        <v>0</v>
      </c>
      <c r="K28" s="63"/>
      <c r="L28" s="15">
        <f t="shared" si="6"/>
        <v>0</v>
      </c>
      <c r="M28" s="63"/>
      <c r="N28" s="15">
        <f t="shared" si="7"/>
        <v>0</v>
      </c>
    </row>
    <row r="29" spans="1:14" ht="18.75" customHeight="1" thickBot="1" x14ac:dyDescent="0.25">
      <c r="A29" s="107"/>
      <c r="B29" s="30" t="s">
        <v>3</v>
      </c>
      <c r="C29" s="30" t="s">
        <v>20</v>
      </c>
      <c r="D29" s="30" t="s">
        <v>21</v>
      </c>
      <c r="E29" s="67"/>
      <c r="F29" s="17">
        <f t="shared" si="3"/>
        <v>0</v>
      </c>
      <c r="G29" s="67"/>
      <c r="H29" s="17">
        <f t="shared" si="4"/>
        <v>0</v>
      </c>
      <c r="I29" s="67"/>
      <c r="J29" s="17">
        <f t="shared" si="5"/>
        <v>0</v>
      </c>
      <c r="K29" s="67"/>
      <c r="L29" s="17">
        <f t="shared" si="6"/>
        <v>0</v>
      </c>
      <c r="M29" s="67"/>
      <c r="N29" s="17">
        <f t="shared" si="7"/>
        <v>0</v>
      </c>
    </row>
    <row r="30" spans="1:14" ht="10.5" customHeight="1" thickBot="1" x14ac:dyDescent="0.25">
      <c r="A30" s="110"/>
      <c r="B30" s="111"/>
      <c r="C30" s="111"/>
      <c r="D30" s="111"/>
      <c r="E30" s="36"/>
      <c r="F30" s="25"/>
      <c r="G30" s="36"/>
      <c r="H30" s="25"/>
      <c r="I30" s="36"/>
      <c r="J30" s="25"/>
      <c r="K30" s="36"/>
      <c r="L30" s="25"/>
      <c r="M30" s="36"/>
      <c r="N30" s="25"/>
    </row>
    <row r="31" spans="1:14" s="1" customFormat="1" ht="18.75" customHeight="1" x14ac:dyDescent="0.2">
      <c r="A31" s="105" t="s">
        <v>71</v>
      </c>
      <c r="B31" s="21" t="s">
        <v>56</v>
      </c>
      <c r="C31" s="21" t="s">
        <v>57</v>
      </c>
      <c r="D31" s="21" t="s">
        <v>58</v>
      </c>
      <c r="E31" s="62"/>
      <c r="F31" s="22">
        <f t="shared" ref="F31:F40" si="8">E31*4</f>
        <v>0</v>
      </c>
      <c r="G31" s="62"/>
      <c r="H31" s="22">
        <f t="shared" ref="H31:H40" si="9">G31*4</f>
        <v>0</v>
      </c>
      <c r="I31" s="62"/>
      <c r="J31" s="22">
        <f t="shared" ref="J31:J40" si="10">I31*4</f>
        <v>0</v>
      </c>
      <c r="K31" s="62"/>
      <c r="L31" s="22">
        <f t="shared" ref="L31:L40" si="11">K31*4</f>
        <v>0</v>
      </c>
      <c r="M31" s="62"/>
      <c r="N31" s="22">
        <f t="shared" ref="N31:N40" si="12">M31*4</f>
        <v>0</v>
      </c>
    </row>
    <row r="32" spans="1:14" s="1" customFormat="1" ht="18.75" customHeight="1" x14ac:dyDescent="0.2">
      <c r="A32" s="106"/>
      <c r="B32" s="18" t="s">
        <v>59</v>
      </c>
      <c r="C32" s="18" t="s">
        <v>22</v>
      </c>
      <c r="D32" s="18">
        <v>200801895</v>
      </c>
      <c r="E32" s="63"/>
      <c r="F32" s="15">
        <f t="shared" si="8"/>
        <v>0</v>
      </c>
      <c r="G32" s="63"/>
      <c r="H32" s="15">
        <f t="shared" si="9"/>
        <v>0</v>
      </c>
      <c r="I32" s="63"/>
      <c r="J32" s="15">
        <f t="shared" si="10"/>
        <v>0</v>
      </c>
      <c r="K32" s="63"/>
      <c r="L32" s="15">
        <f t="shared" si="11"/>
        <v>0</v>
      </c>
      <c r="M32" s="63"/>
      <c r="N32" s="15">
        <f t="shared" si="12"/>
        <v>0</v>
      </c>
    </row>
    <row r="33" spans="1:14" s="1" customFormat="1" ht="18.75" customHeight="1" x14ac:dyDescent="0.2">
      <c r="A33" s="106"/>
      <c r="B33" s="18" t="s">
        <v>59</v>
      </c>
      <c r="C33" s="18" t="s">
        <v>60</v>
      </c>
      <c r="D33" s="18">
        <v>201800463</v>
      </c>
      <c r="E33" s="63"/>
      <c r="F33" s="15">
        <f t="shared" si="8"/>
        <v>0</v>
      </c>
      <c r="G33" s="63"/>
      <c r="H33" s="15">
        <f t="shared" si="9"/>
        <v>0</v>
      </c>
      <c r="I33" s="63"/>
      <c r="J33" s="15">
        <f t="shared" si="10"/>
        <v>0</v>
      </c>
      <c r="K33" s="63"/>
      <c r="L33" s="15">
        <f t="shared" si="11"/>
        <v>0</v>
      </c>
      <c r="M33" s="63"/>
      <c r="N33" s="15">
        <f t="shared" si="12"/>
        <v>0</v>
      </c>
    </row>
    <row r="34" spans="1:14" s="1" customFormat="1" ht="18.75" customHeight="1" x14ac:dyDescent="0.2">
      <c r="A34" s="106"/>
      <c r="B34" s="18" t="s">
        <v>59</v>
      </c>
      <c r="C34" s="18" t="s">
        <v>60</v>
      </c>
      <c r="D34" s="18">
        <v>201703932</v>
      </c>
      <c r="E34" s="63"/>
      <c r="F34" s="15">
        <f t="shared" si="8"/>
        <v>0</v>
      </c>
      <c r="G34" s="63"/>
      <c r="H34" s="15">
        <f t="shared" si="9"/>
        <v>0</v>
      </c>
      <c r="I34" s="63"/>
      <c r="J34" s="15">
        <f t="shared" si="10"/>
        <v>0</v>
      </c>
      <c r="K34" s="63"/>
      <c r="L34" s="15">
        <f t="shared" si="11"/>
        <v>0</v>
      </c>
      <c r="M34" s="63"/>
      <c r="N34" s="15">
        <f t="shared" si="12"/>
        <v>0</v>
      </c>
    </row>
    <row r="35" spans="1:14" s="1" customFormat="1" ht="18.75" customHeight="1" x14ac:dyDescent="0.2">
      <c r="A35" s="106"/>
      <c r="B35" s="18" t="s">
        <v>59</v>
      </c>
      <c r="C35" s="18" t="s">
        <v>61</v>
      </c>
      <c r="D35" s="18">
        <v>201302395</v>
      </c>
      <c r="E35" s="63"/>
      <c r="F35" s="15">
        <f t="shared" si="8"/>
        <v>0</v>
      </c>
      <c r="G35" s="63"/>
      <c r="H35" s="15">
        <f t="shared" si="9"/>
        <v>0</v>
      </c>
      <c r="I35" s="63"/>
      <c r="J35" s="15">
        <f t="shared" si="10"/>
        <v>0</v>
      </c>
      <c r="K35" s="63"/>
      <c r="L35" s="15">
        <f t="shared" si="11"/>
        <v>0</v>
      </c>
      <c r="M35" s="63"/>
      <c r="N35" s="15">
        <f t="shared" si="12"/>
        <v>0</v>
      </c>
    </row>
    <row r="36" spans="1:14" s="1" customFormat="1" ht="18.75" customHeight="1" x14ac:dyDescent="0.2">
      <c r="A36" s="106"/>
      <c r="B36" s="18" t="s">
        <v>59</v>
      </c>
      <c r="C36" s="18" t="s">
        <v>60</v>
      </c>
      <c r="D36" s="18">
        <v>201703931</v>
      </c>
      <c r="E36" s="61"/>
      <c r="F36" s="15">
        <f t="shared" si="8"/>
        <v>0</v>
      </c>
      <c r="G36" s="61"/>
      <c r="H36" s="15">
        <f t="shared" si="9"/>
        <v>0</v>
      </c>
      <c r="I36" s="61"/>
      <c r="J36" s="15">
        <f t="shared" si="10"/>
        <v>0</v>
      </c>
      <c r="K36" s="61"/>
      <c r="L36" s="15">
        <f t="shared" si="11"/>
        <v>0</v>
      </c>
      <c r="M36" s="61"/>
      <c r="N36" s="15">
        <f t="shared" si="12"/>
        <v>0</v>
      </c>
    </row>
    <row r="37" spans="1:14" s="1" customFormat="1" ht="18.75" customHeight="1" x14ac:dyDescent="0.2">
      <c r="A37" s="106"/>
      <c r="B37" s="18" t="s">
        <v>59</v>
      </c>
      <c r="C37" s="18" t="s">
        <v>62</v>
      </c>
      <c r="D37" s="18">
        <v>200901804</v>
      </c>
      <c r="E37" s="76"/>
      <c r="F37" s="15">
        <f t="shared" si="8"/>
        <v>0</v>
      </c>
      <c r="G37" s="76"/>
      <c r="H37" s="15">
        <f t="shared" si="9"/>
        <v>0</v>
      </c>
      <c r="I37" s="76"/>
      <c r="J37" s="15">
        <f t="shared" si="10"/>
        <v>0</v>
      </c>
      <c r="K37" s="76"/>
      <c r="L37" s="15">
        <f t="shared" si="11"/>
        <v>0</v>
      </c>
      <c r="M37" s="76"/>
      <c r="N37" s="15">
        <f t="shared" si="12"/>
        <v>0</v>
      </c>
    </row>
    <row r="38" spans="1:14" s="1" customFormat="1" ht="18.75" customHeight="1" x14ac:dyDescent="0.2">
      <c r="A38" s="106"/>
      <c r="B38" s="18" t="s">
        <v>3</v>
      </c>
      <c r="C38" s="18" t="s">
        <v>63</v>
      </c>
      <c r="D38" s="18" t="s">
        <v>19</v>
      </c>
      <c r="E38" s="66"/>
      <c r="F38" s="15">
        <f t="shared" si="8"/>
        <v>0</v>
      </c>
      <c r="G38" s="66"/>
      <c r="H38" s="15">
        <f t="shared" si="9"/>
        <v>0</v>
      </c>
      <c r="I38" s="66"/>
      <c r="J38" s="15">
        <f t="shared" si="10"/>
        <v>0</v>
      </c>
      <c r="K38" s="66"/>
      <c r="L38" s="15">
        <f t="shared" si="11"/>
        <v>0</v>
      </c>
      <c r="M38" s="66"/>
      <c r="N38" s="15">
        <f t="shared" si="12"/>
        <v>0</v>
      </c>
    </row>
    <row r="39" spans="1:14" s="1" customFormat="1" ht="18.75" customHeight="1" x14ac:dyDescent="0.2">
      <c r="A39" s="106"/>
      <c r="B39" s="18" t="s">
        <v>3</v>
      </c>
      <c r="C39" s="18" t="s">
        <v>63</v>
      </c>
      <c r="D39" s="18" t="s">
        <v>64</v>
      </c>
      <c r="E39" s="68"/>
      <c r="F39" s="15">
        <f t="shared" si="8"/>
        <v>0</v>
      </c>
      <c r="G39" s="68"/>
      <c r="H39" s="15">
        <f t="shared" si="9"/>
        <v>0</v>
      </c>
      <c r="I39" s="68"/>
      <c r="J39" s="15">
        <f t="shared" si="10"/>
        <v>0</v>
      </c>
      <c r="K39" s="68"/>
      <c r="L39" s="15">
        <f t="shared" si="11"/>
        <v>0</v>
      </c>
      <c r="M39" s="68"/>
      <c r="N39" s="15">
        <f t="shared" si="12"/>
        <v>0</v>
      </c>
    </row>
    <row r="40" spans="1:14" s="1" customFormat="1" ht="15.75" thickBot="1" x14ac:dyDescent="0.25">
      <c r="A40" s="107"/>
      <c r="B40" s="27" t="s">
        <v>59</v>
      </c>
      <c r="C40" s="27" t="s">
        <v>60</v>
      </c>
      <c r="D40" s="27">
        <v>201800464</v>
      </c>
      <c r="E40" s="69"/>
      <c r="F40" s="17">
        <f t="shared" si="8"/>
        <v>0</v>
      </c>
      <c r="G40" s="69"/>
      <c r="H40" s="17">
        <f t="shared" si="9"/>
        <v>0</v>
      </c>
      <c r="I40" s="69"/>
      <c r="J40" s="17">
        <f t="shared" si="10"/>
        <v>0</v>
      </c>
      <c r="K40" s="69"/>
      <c r="L40" s="17">
        <f t="shared" si="11"/>
        <v>0</v>
      </c>
      <c r="M40" s="69"/>
      <c r="N40" s="17">
        <f t="shared" si="12"/>
        <v>0</v>
      </c>
    </row>
    <row r="41" spans="1:14" ht="10.5" customHeight="1" thickBot="1" x14ac:dyDescent="0.25">
      <c r="A41" s="110"/>
      <c r="B41" s="111"/>
      <c r="C41" s="111"/>
      <c r="D41" s="111"/>
      <c r="E41" s="36"/>
      <c r="F41" s="25"/>
      <c r="G41" s="36"/>
      <c r="H41" s="25"/>
      <c r="I41" s="36"/>
      <c r="J41" s="25"/>
      <c r="K41" s="36"/>
      <c r="L41" s="25"/>
      <c r="M41" s="36"/>
      <c r="N41" s="25"/>
    </row>
    <row r="42" spans="1:14" s="1" customFormat="1" ht="46.5" thickBot="1" x14ac:dyDescent="0.25">
      <c r="A42" s="31" t="s">
        <v>72</v>
      </c>
      <c r="B42" s="32" t="s">
        <v>6</v>
      </c>
      <c r="C42" s="32" t="s">
        <v>22</v>
      </c>
      <c r="D42" s="32">
        <v>50600267</v>
      </c>
      <c r="E42" s="70"/>
      <c r="F42" s="33">
        <f>E42*4</f>
        <v>0</v>
      </c>
      <c r="G42" s="70"/>
      <c r="H42" s="33">
        <f>G42*4</f>
        <v>0</v>
      </c>
      <c r="I42" s="70"/>
      <c r="J42" s="33">
        <f>I42*4</f>
        <v>0</v>
      </c>
      <c r="K42" s="70"/>
      <c r="L42" s="33">
        <f>K42*4</f>
        <v>0</v>
      </c>
      <c r="M42" s="70"/>
      <c r="N42" s="33">
        <f>M42*4</f>
        <v>0</v>
      </c>
    </row>
    <row r="43" spans="1:14" ht="10.5" customHeight="1" thickBot="1" x14ac:dyDescent="0.25">
      <c r="A43" s="110"/>
      <c r="B43" s="111"/>
      <c r="C43" s="111"/>
      <c r="D43" s="111"/>
      <c r="E43" s="36"/>
      <c r="F43" s="25"/>
      <c r="G43" s="36"/>
      <c r="H43" s="25"/>
      <c r="I43" s="36"/>
      <c r="J43" s="25"/>
      <c r="K43" s="36"/>
      <c r="L43" s="25"/>
      <c r="M43" s="36"/>
      <c r="N43" s="25"/>
    </row>
    <row r="44" spans="1:14" s="1" customFormat="1" ht="18.75" customHeight="1" x14ac:dyDescent="0.2">
      <c r="A44" s="105" t="s">
        <v>73</v>
      </c>
      <c r="B44" s="24" t="s">
        <v>3</v>
      </c>
      <c r="C44" s="24">
        <v>43000</v>
      </c>
      <c r="D44" s="24" t="s">
        <v>7</v>
      </c>
      <c r="E44" s="62"/>
      <c r="F44" s="22">
        <f>E44*4</f>
        <v>0</v>
      </c>
      <c r="G44" s="62"/>
      <c r="H44" s="22">
        <f>G44*4</f>
        <v>0</v>
      </c>
      <c r="I44" s="62"/>
      <c r="J44" s="22">
        <f>I44*4</f>
        <v>0</v>
      </c>
      <c r="K44" s="62"/>
      <c r="L44" s="22">
        <f>K44*4</f>
        <v>0</v>
      </c>
      <c r="M44" s="62"/>
      <c r="N44" s="22">
        <f>M44*4</f>
        <v>0</v>
      </c>
    </row>
    <row r="45" spans="1:14" s="1" customFormat="1" ht="18.75" customHeight="1" x14ac:dyDescent="0.2">
      <c r="A45" s="106"/>
      <c r="B45" s="19" t="s">
        <v>6</v>
      </c>
      <c r="C45" s="19"/>
      <c r="D45" s="19" t="s">
        <v>65</v>
      </c>
      <c r="E45" s="65"/>
      <c r="F45" s="15">
        <f>E45*4</f>
        <v>0</v>
      </c>
      <c r="G45" s="65"/>
      <c r="H45" s="15">
        <f>G45*4</f>
        <v>0</v>
      </c>
      <c r="I45" s="65"/>
      <c r="J45" s="15">
        <f>I45*4</f>
        <v>0</v>
      </c>
      <c r="K45" s="65"/>
      <c r="L45" s="15">
        <f>K45*4</f>
        <v>0</v>
      </c>
      <c r="M45" s="65"/>
      <c r="N45" s="15">
        <f>M45*4</f>
        <v>0</v>
      </c>
    </row>
    <row r="46" spans="1:14" s="1" customFormat="1" ht="18.75" customHeight="1" x14ac:dyDescent="0.2">
      <c r="A46" s="106"/>
      <c r="B46" s="19" t="s">
        <v>6</v>
      </c>
      <c r="C46" s="19" t="s">
        <v>31</v>
      </c>
      <c r="D46" s="19">
        <v>1506035</v>
      </c>
      <c r="E46" s="65"/>
      <c r="F46" s="15">
        <f>E46*4</f>
        <v>0</v>
      </c>
      <c r="G46" s="65"/>
      <c r="H46" s="15">
        <f>G46*4</f>
        <v>0</v>
      </c>
      <c r="I46" s="65"/>
      <c r="J46" s="15">
        <f>I46*4</f>
        <v>0</v>
      </c>
      <c r="K46" s="65"/>
      <c r="L46" s="15">
        <f>K46*4</f>
        <v>0</v>
      </c>
      <c r="M46" s="65"/>
      <c r="N46" s="15">
        <f>M46*4</f>
        <v>0</v>
      </c>
    </row>
    <row r="47" spans="1:14" s="1" customFormat="1" ht="18.75" customHeight="1" thickBot="1" x14ac:dyDescent="0.25">
      <c r="A47" s="107"/>
      <c r="B47" s="30" t="s">
        <v>6</v>
      </c>
      <c r="C47" s="30" t="s">
        <v>22</v>
      </c>
      <c r="D47" s="30">
        <v>200501255</v>
      </c>
      <c r="E47" s="71"/>
      <c r="F47" s="17">
        <f>E47*4</f>
        <v>0</v>
      </c>
      <c r="G47" s="71"/>
      <c r="H47" s="17">
        <f>G47*4</f>
        <v>0</v>
      </c>
      <c r="I47" s="71"/>
      <c r="J47" s="17">
        <f>I47*4</f>
        <v>0</v>
      </c>
      <c r="K47" s="71"/>
      <c r="L47" s="17">
        <f>K47*4</f>
        <v>0</v>
      </c>
      <c r="M47" s="71"/>
      <c r="N47" s="17">
        <f>M47*4</f>
        <v>0</v>
      </c>
    </row>
    <row r="48" spans="1:14" ht="10.5" customHeight="1" thickBot="1" x14ac:dyDescent="0.25">
      <c r="A48" s="110"/>
      <c r="B48" s="111"/>
      <c r="C48" s="111"/>
      <c r="D48" s="111"/>
      <c r="E48" s="36"/>
      <c r="F48" s="25"/>
      <c r="G48" s="36"/>
      <c r="H48" s="25"/>
      <c r="I48" s="36"/>
      <c r="J48" s="25"/>
      <c r="K48" s="36"/>
      <c r="L48" s="25"/>
      <c r="M48" s="36"/>
      <c r="N48" s="25"/>
    </row>
    <row r="49" spans="1:14" s="1" customFormat="1" ht="18.75" customHeight="1" x14ac:dyDescent="0.2">
      <c r="A49" s="105" t="s">
        <v>74</v>
      </c>
      <c r="B49" s="21" t="s">
        <v>2</v>
      </c>
      <c r="C49" s="26" t="s">
        <v>8</v>
      </c>
      <c r="D49" s="26" t="s">
        <v>66</v>
      </c>
      <c r="E49" s="72"/>
      <c r="F49" s="22">
        <f>E49*4</f>
        <v>0</v>
      </c>
      <c r="G49" s="72"/>
      <c r="H49" s="22">
        <f>G49*4</f>
        <v>0</v>
      </c>
      <c r="I49" s="72"/>
      <c r="J49" s="22">
        <f>I49*4</f>
        <v>0</v>
      </c>
      <c r="K49" s="72"/>
      <c r="L49" s="22">
        <f>K49*4</f>
        <v>0</v>
      </c>
      <c r="M49" s="72"/>
      <c r="N49" s="22">
        <f>M49*4</f>
        <v>0</v>
      </c>
    </row>
    <row r="50" spans="1:14" s="1" customFormat="1" ht="18.75" customHeight="1" x14ac:dyDescent="0.2">
      <c r="A50" s="106"/>
      <c r="B50" s="18" t="s">
        <v>2</v>
      </c>
      <c r="C50" s="18" t="s">
        <v>47</v>
      </c>
      <c r="D50" s="18" t="s">
        <v>67</v>
      </c>
      <c r="E50" s="73"/>
      <c r="F50" s="15">
        <f>E50*4</f>
        <v>0</v>
      </c>
      <c r="G50" s="73"/>
      <c r="H50" s="15">
        <f>G50*4</f>
        <v>0</v>
      </c>
      <c r="I50" s="73"/>
      <c r="J50" s="15">
        <f>I50*4</f>
        <v>0</v>
      </c>
      <c r="K50" s="73"/>
      <c r="L50" s="15">
        <f>K50*4</f>
        <v>0</v>
      </c>
      <c r="M50" s="73"/>
      <c r="N50" s="15">
        <f>M50*4</f>
        <v>0</v>
      </c>
    </row>
    <row r="51" spans="1:14" s="1" customFormat="1" ht="18.75" customHeight="1" x14ac:dyDescent="0.2">
      <c r="A51" s="106"/>
      <c r="B51" s="18" t="s">
        <v>3</v>
      </c>
      <c r="C51" s="18" t="s">
        <v>4</v>
      </c>
      <c r="D51" s="18" t="s">
        <v>68</v>
      </c>
      <c r="E51" s="73"/>
      <c r="F51" s="15">
        <f>E51*4</f>
        <v>0</v>
      </c>
      <c r="G51" s="73"/>
      <c r="H51" s="15">
        <f>G51*4</f>
        <v>0</v>
      </c>
      <c r="I51" s="73"/>
      <c r="J51" s="15">
        <f t="shared" ref="J51:J53" si="13">I51*4</f>
        <v>0</v>
      </c>
      <c r="K51" s="73"/>
      <c r="L51" s="15">
        <f t="shared" ref="L51:L53" si="14">K51*4</f>
        <v>0</v>
      </c>
      <c r="M51" s="73"/>
      <c r="N51" s="15">
        <f t="shared" ref="N51:N53" si="15">M51*4</f>
        <v>0</v>
      </c>
    </row>
    <row r="52" spans="1:14" s="1" customFormat="1" ht="18.75" customHeight="1" x14ac:dyDescent="0.2">
      <c r="A52" s="106"/>
      <c r="B52" s="18" t="s">
        <v>14</v>
      </c>
      <c r="C52" s="18" t="s">
        <v>69</v>
      </c>
      <c r="D52" s="18">
        <v>18773</v>
      </c>
      <c r="E52" s="73"/>
      <c r="F52" s="15">
        <f>E52*4</f>
        <v>0</v>
      </c>
      <c r="G52" s="73"/>
      <c r="H52" s="15">
        <f>G52*4</f>
        <v>0</v>
      </c>
      <c r="I52" s="73"/>
      <c r="J52" s="15">
        <f t="shared" si="13"/>
        <v>0</v>
      </c>
      <c r="K52" s="73"/>
      <c r="L52" s="15">
        <f t="shared" si="14"/>
        <v>0</v>
      </c>
      <c r="M52" s="73"/>
      <c r="N52" s="15">
        <f t="shared" si="15"/>
        <v>0</v>
      </c>
    </row>
    <row r="53" spans="1:14" s="1" customFormat="1" ht="18.75" customHeight="1" x14ac:dyDescent="0.2">
      <c r="A53" s="106"/>
      <c r="B53" s="18" t="s">
        <v>3</v>
      </c>
      <c r="C53" s="18" t="s">
        <v>20</v>
      </c>
      <c r="D53" s="18" t="s">
        <v>70</v>
      </c>
      <c r="E53" s="73"/>
      <c r="F53" s="15">
        <f>E53*4</f>
        <v>0</v>
      </c>
      <c r="G53" s="73"/>
      <c r="H53" s="15">
        <f>G53*4</f>
        <v>0</v>
      </c>
      <c r="I53" s="73"/>
      <c r="J53" s="15">
        <f t="shared" si="13"/>
        <v>0</v>
      </c>
      <c r="K53" s="73"/>
      <c r="L53" s="15">
        <f t="shared" si="14"/>
        <v>0</v>
      </c>
      <c r="M53" s="73"/>
      <c r="N53" s="15">
        <f t="shared" si="15"/>
        <v>0</v>
      </c>
    </row>
    <row r="54" spans="1:14" s="1" customFormat="1" ht="35.25" customHeight="1" thickBot="1" x14ac:dyDescent="0.25">
      <c r="A54" s="94"/>
      <c r="B54" s="95"/>
      <c r="C54" s="95"/>
      <c r="D54" s="96"/>
      <c r="E54" s="74" t="s">
        <v>77</v>
      </c>
      <c r="F54" s="38">
        <f>SUM(F7:F53)</f>
        <v>0</v>
      </c>
      <c r="G54" s="74" t="s">
        <v>81</v>
      </c>
      <c r="H54" s="38">
        <f>SUM(H7:H53)</f>
        <v>0</v>
      </c>
      <c r="I54" s="74" t="s">
        <v>80</v>
      </c>
      <c r="J54" s="38">
        <f>SUM(J7:J53)</f>
        <v>0</v>
      </c>
      <c r="K54" s="74" t="s">
        <v>79</v>
      </c>
      <c r="L54" s="38">
        <f>SUM(L7:L53)</f>
        <v>0</v>
      </c>
      <c r="M54" s="74" t="s">
        <v>78</v>
      </c>
      <c r="N54" s="38">
        <f>SUM(N7:N53)</f>
        <v>0</v>
      </c>
    </row>
    <row r="55" spans="1:14" s="1" customFormat="1" ht="10.5" customHeight="1" thickBot="1" x14ac:dyDescent="0.3">
      <c r="A55" s="9"/>
      <c r="B55" s="9"/>
      <c r="C55" s="9"/>
      <c r="D55" s="9"/>
      <c r="E55" s="34"/>
      <c r="F55" s="8"/>
      <c r="G55" s="5"/>
      <c r="H55" s="8"/>
      <c r="I55" s="5"/>
      <c r="J55" s="8"/>
      <c r="K55" s="5"/>
      <c r="L55" s="8"/>
      <c r="M55" s="5"/>
      <c r="N55" s="8"/>
    </row>
    <row r="56" spans="1:14" s="1" customFormat="1" ht="18.75" thickBot="1" x14ac:dyDescent="0.3">
      <c r="A56" s="9"/>
      <c r="B56" s="9"/>
      <c r="C56" s="9"/>
      <c r="D56" s="9"/>
      <c r="E56" s="5"/>
      <c r="F56" s="8"/>
      <c r="G56" s="5"/>
      <c r="H56" s="8"/>
      <c r="I56" s="5"/>
      <c r="J56" s="83" t="s">
        <v>99</v>
      </c>
      <c r="K56" s="84"/>
      <c r="L56" s="84"/>
      <c r="M56" s="84"/>
      <c r="N56" s="37">
        <f>SUM(F54,H54,J54,L54,N54)</f>
        <v>0</v>
      </c>
    </row>
    <row r="57" spans="1:14" s="1" customFormat="1" ht="10.5" customHeight="1" thickBot="1" x14ac:dyDescent="0.3">
      <c r="A57" s="39"/>
      <c r="B57" s="9"/>
      <c r="C57" s="9"/>
      <c r="D57" s="9"/>
      <c r="E57" s="5"/>
      <c r="F57" s="8"/>
      <c r="G57" s="5"/>
      <c r="H57" s="8"/>
      <c r="I57" s="5"/>
      <c r="J57" s="35"/>
      <c r="K57" s="35"/>
      <c r="L57" s="35"/>
      <c r="M57" s="35"/>
      <c r="N57" s="35"/>
    </row>
    <row r="58" spans="1:14" s="1" customFormat="1" ht="49.5" customHeight="1" x14ac:dyDescent="0.25">
      <c r="A58" s="99" t="s">
        <v>92</v>
      </c>
      <c r="B58" s="100"/>
      <c r="C58" s="101"/>
      <c r="D58" s="80" t="s">
        <v>93</v>
      </c>
      <c r="E58" s="43" t="s">
        <v>122</v>
      </c>
      <c r="F58" s="43" t="s">
        <v>124</v>
      </c>
      <c r="G58" s="43" t="s">
        <v>39</v>
      </c>
      <c r="H58" s="43" t="s">
        <v>125</v>
      </c>
      <c r="I58" s="43" t="s">
        <v>40</v>
      </c>
      <c r="J58" s="43" t="s">
        <v>126</v>
      </c>
      <c r="K58" s="43" t="s">
        <v>123</v>
      </c>
      <c r="L58" s="43" t="s">
        <v>127</v>
      </c>
      <c r="M58" s="43" t="s">
        <v>42</v>
      </c>
      <c r="N58" s="43" t="s">
        <v>128</v>
      </c>
    </row>
    <row r="59" spans="1:14" s="1" customFormat="1" ht="75.75" customHeight="1" thickBot="1" x14ac:dyDescent="0.25">
      <c r="A59" s="102" t="s">
        <v>129</v>
      </c>
      <c r="B59" s="103"/>
      <c r="C59" s="104"/>
      <c r="D59" s="81">
        <v>200</v>
      </c>
      <c r="E59" s="77"/>
      <c r="F59" s="78">
        <f>C59*E59</f>
        <v>0</v>
      </c>
      <c r="G59" s="77"/>
      <c r="H59" s="78">
        <f>C59*G59</f>
        <v>0</v>
      </c>
      <c r="I59" s="77"/>
      <c r="J59" s="78">
        <f>C59*I59</f>
        <v>0</v>
      </c>
      <c r="K59" s="77"/>
      <c r="L59" s="78">
        <f>C59*K59</f>
        <v>0</v>
      </c>
      <c r="M59" s="77"/>
      <c r="N59" s="78">
        <f>C59*M59</f>
        <v>0</v>
      </c>
    </row>
    <row r="60" spans="1:14" s="1" customFormat="1" ht="9.75" customHeight="1" thickBot="1" x14ac:dyDescent="0.3">
      <c r="A60" s="9"/>
      <c r="B60" s="9"/>
      <c r="C60" s="9"/>
      <c r="D60" s="9"/>
      <c r="E60" s="5"/>
      <c r="F60" s="8"/>
      <c r="G60" s="5"/>
      <c r="H60" s="8"/>
      <c r="I60" s="5"/>
      <c r="J60" s="35"/>
      <c r="K60" s="35"/>
      <c r="L60" s="35"/>
      <c r="M60" s="35"/>
      <c r="N60" s="35"/>
    </row>
    <row r="61" spans="1:14" s="1" customFormat="1" ht="18.75" thickBot="1" x14ac:dyDescent="0.3">
      <c r="A61" s="9"/>
      <c r="B61" s="9"/>
      <c r="C61" s="9"/>
      <c r="D61" s="9"/>
      <c r="E61" s="5"/>
      <c r="F61" s="8"/>
      <c r="G61" s="5"/>
      <c r="H61" s="8"/>
      <c r="I61" s="5"/>
      <c r="J61" s="83" t="s">
        <v>98</v>
      </c>
      <c r="K61" s="84"/>
      <c r="L61" s="84"/>
      <c r="M61" s="84"/>
      <c r="N61" s="37">
        <f>SUM(F59,H59,J59,L59,N59)</f>
        <v>0</v>
      </c>
    </row>
    <row r="62" spans="1:14" ht="15.75" thickBot="1" x14ac:dyDescent="0.25">
      <c r="A62" s="110"/>
      <c r="B62" s="111"/>
      <c r="C62" s="111"/>
      <c r="D62" s="111"/>
      <c r="F62" s="25"/>
      <c r="H62" s="25"/>
      <c r="J62" s="25"/>
      <c r="L62" s="25"/>
      <c r="N62" s="25"/>
    </row>
    <row r="63" spans="1:14" s="1" customFormat="1" ht="28.5" customHeight="1" x14ac:dyDescent="0.2">
      <c r="A63" s="85" t="s">
        <v>82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7"/>
    </row>
    <row r="64" spans="1:14" s="1" customFormat="1" ht="36" customHeight="1" x14ac:dyDescent="0.25">
      <c r="A64" s="50"/>
      <c r="B64" s="10"/>
      <c r="C64" s="54" t="s">
        <v>83</v>
      </c>
      <c r="D64" s="54" t="s">
        <v>84</v>
      </c>
      <c r="E64" s="54" t="s">
        <v>38</v>
      </c>
      <c r="F64" s="82" t="s">
        <v>33</v>
      </c>
      <c r="G64" s="54" t="s">
        <v>39</v>
      </c>
      <c r="H64" s="82" t="s">
        <v>34</v>
      </c>
      <c r="I64" s="54" t="s">
        <v>40</v>
      </c>
      <c r="J64" s="82" t="s">
        <v>35</v>
      </c>
      <c r="K64" s="54" t="s">
        <v>41</v>
      </c>
      <c r="L64" s="82" t="s">
        <v>36</v>
      </c>
      <c r="M64" s="54" t="s">
        <v>42</v>
      </c>
      <c r="N64" s="51" t="s">
        <v>37</v>
      </c>
    </row>
    <row r="65" spans="1:14" s="7" customFormat="1" ht="35.25" customHeight="1" x14ac:dyDescent="0.2">
      <c r="A65" s="97" t="s">
        <v>96</v>
      </c>
      <c r="B65" s="98"/>
      <c r="C65" s="44">
        <v>6</v>
      </c>
      <c r="D65" s="44">
        <v>5</v>
      </c>
      <c r="E65" s="79"/>
      <c r="F65" s="46">
        <f>C65*D65*E65</f>
        <v>0</v>
      </c>
      <c r="G65" s="79"/>
      <c r="H65" s="46">
        <f>C65*D65*G65</f>
        <v>0</v>
      </c>
      <c r="I65" s="79"/>
      <c r="J65" s="46">
        <f>C65*D65*I65</f>
        <v>0</v>
      </c>
      <c r="K65" s="79"/>
      <c r="L65" s="46">
        <f>C65*D65*K65</f>
        <v>0</v>
      </c>
      <c r="M65" s="79"/>
      <c r="N65" s="52">
        <f>C65*D65*M65</f>
        <v>0</v>
      </c>
    </row>
    <row r="66" spans="1:14" s="7" customFormat="1" ht="35.25" customHeight="1" x14ac:dyDescent="0.2">
      <c r="A66" s="97" t="s">
        <v>97</v>
      </c>
      <c r="B66" s="98"/>
      <c r="C66" s="44">
        <v>3</v>
      </c>
      <c r="D66" s="44">
        <v>2</v>
      </c>
      <c r="E66" s="79"/>
      <c r="F66" s="46">
        <f>C66*D66*E66</f>
        <v>0</v>
      </c>
      <c r="G66" s="79"/>
      <c r="H66" s="46">
        <f>C66*D66*G66</f>
        <v>0</v>
      </c>
      <c r="I66" s="79"/>
      <c r="J66" s="46">
        <f>C66*D66*I66</f>
        <v>0</v>
      </c>
      <c r="K66" s="79"/>
      <c r="L66" s="46">
        <f>C66*D66*K66</f>
        <v>0</v>
      </c>
      <c r="M66" s="79"/>
      <c r="N66" s="52">
        <f>C66*D66*M66</f>
        <v>0</v>
      </c>
    </row>
    <row r="67" spans="1:14" s="1" customFormat="1" ht="35.25" customHeight="1" thickBot="1" x14ac:dyDescent="0.25">
      <c r="A67" s="94"/>
      <c r="B67" s="95"/>
      <c r="C67" s="95"/>
      <c r="D67" s="96"/>
      <c r="E67" s="74" t="s">
        <v>77</v>
      </c>
      <c r="F67" s="38">
        <f>SUM(F65:F66)</f>
        <v>0</v>
      </c>
      <c r="G67" s="74" t="s">
        <v>81</v>
      </c>
      <c r="H67" s="38">
        <f>SUM(H65:H66)</f>
        <v>0</v>
      </c>
      <c r="I67" s="74" t="s">
        <v>80</v>
      </c>
      <c r="J67" s="38">
        <f>SUM(J65:J66)</f>
        <v>0</v>
      </c>
      <c r="K67" s="74" t="s">
        <v>79</v>
      </c>
      <c r="L67" s="38">
        <f>SUM(L65:L66)</f>
        <v>0</v>
      </c>
      <c r="M67" s="74" t="s">
        <v>78</v>
      </c>
      <c r="N67" s="53">
        <f>SUM(N65:N66)</f>
        <v>0</v>
      </c>
    </row>
    <row r="68" spans="1:14" s="1" customFormat="1" ht="9.75" customHeight="1" thickBot="1" x14ac:dyDescent="0.25">
      <c r="A68" s="9"/>
      <c r="B68" s="9"/>
      <c r="C68" s="9"/>
      <c r="D68" s="9"/>
      <c r="E68" s="47"/>
      <c r="F68" s="48"/>
      <c r="G68" s="47"/>
      <c r="H68" s="48"/>
      <c r="I68" s="47"/>
      <c r="J68" s="48"/>
      <c r="K68" s="47"/>
      <c r="L68" s="48"/>
      <c r="M68" s="47"/>
      <c r="N68" s="49"/>
    </row>
    <row r="69" spans="1:14" s="1" customFormat="1" ht="18.75" thickBot="1" x14ac:dyDescent="0.3">
      <c r="A69" s="9"/>
      <c r="B69" s="9"/>
      <c r="C69" s="9"/>
      <c r="D69" s="9"/>
      <c r="E69" s="5"/>
      <c r="F69" s="8"/>
      <c r="G69" s="5"/>
      <c r="H69" s="8"/>
      <c r="I69" s="83" t="s">
        <v>100</v>
      </c>
      <c r="J69" s="84"/>
      <c r="K69" s="84"/>
      <c r="L69" s="84"/>
      <c r="M69" s="84"/>
      <c r="N69" s="37">
        <f>SUM(F67,H67,J67,L67,N67)</f>
        <v>0</v>
      </c>
    </row>
    <row r="70" spans="1:14" s="1" customFormat="1" ht="9.75" customHeight="1" thickBot="1" x14ac:dyDescent="0.25">
      <c r="A70" s="9"/>
      <c r="B70" s="9"/>
      <c r="C70" s="9"/>
      <c r="D70" s="9"/>
      <c r="E70" s="47"/>
      <c r="F70" s="48"/>
      <c r="G70" s="47"/>
      <c r="H70" s="48"/>
      <c r="I70" s="47"/>
      <c r="J70" s="48"/>
      <c r="K70" s="47"/>
      <c r="L70" s="48"/>
      <c r="M70" s="47"/>
      <c r="N70" s="48"/>
    </row>
    <row r="71" spans="1:14" s="1" customFormat="1" ht="28.5" customHeight="1" x14ac:dyDescent="0.2">
      <c r="A71" s="85" t="s">
        <v>95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7"/>
    </row>
    <row r="72" spans="1:14" s="1" customFormat="1" ht="31.5" x14ac:dyDescent="0.25">
      <c r="A72" s="91" t="s">
        <v>102</v>
      </c>
      <c r="B72" s="92"/>
      <c r="C72" s="93"/>
      <c r="D72" s="54" t="s">
        <v>101</v>
      </c>
      <c r="E72" s="55" t="s">
        <v>32</v>
      </c>
      <c r="F72" s="56" t="s">
        <v>33</v>
      </c>
      <c r="G72" s="12" t="s">
        <v>32</v>
      </c>
      <c r="H72" s="13" t="s">
        <v>34</v>
      </c>
      <c r="I72" s="12" t="s">
        <v>32</v>
      </c>
      <c r="J72" s="13" t="s">
        <v>35</v>
      </c>
      <c r="K72" s="12" t="s">
        <v>32</v>
      </c>
      <c r="L72" s="13" t="s">
        <v>36</v>
      </c>
      <c r="M72" s="12" t="s">
        <v>32</v>
      </c>
      <c r="N72" s="51" t="s">
        <v>37</v>
      </c>
    </row>
    <row r="73" spans="1:14" s="1" customFormat="1" ht="36" customHeight="1" thickBot="1" x14ac:dyDescent="0.25">
      <c r="A73" s="88" t="s">
        <v>94</v>
      </c>
      <c r="B73" s="89"/>
      <c r="C73" s="90"/>
      <c r="D73" s="57">
        <v>6</v>
      </c>
      <c r="E73" s="59">
        <v>100</v>
      </c>
      <c r="F73" s="17">
        <f>D73*E73</f>
        <v>600</v>
      </c>
      <c r="G73" s="59">
        <v>100</v>
      </c>
      <c r="H73" s="17">
        <f>D73*G73</f>
        <v>600</v>
      </c>
      <c r="I73" s="59">
        <v>100</v>
      </c>
      <c r="J73" s="17">
        <f>D73*I73</f>
        <v>600</v>
      </c>
      <c r="K73" s="59">
        <v>100</v>
      </c>
      <c r="L73" s="17">
        <f>D73*K73</f>
        <v>600</v>
      </c>
      <c r="M73" s="59">
        <v>100</v>
      </c>
      <c r="N73" s="58">
        <f>D73*M73</f>
        <v>600</v>
      </c>
    </row>
    <row r="74" spans="1:14" s="1" customFormat="1" ht="9.75" customHeight="1" thickBot="1" x14ac:dyDescent="0.25">
      <c r="A74" s="9"/>
      <c r="B74" s="9"/>
      <c r="C74" s="9"/>
      <c r="D74" s="9"/>
      <c r="E74" s="47"/>
      <c r="F74" s="48"/>
      <c r="G74" s="47"/>
      <c r="H74" s="48"/>
      <c r="I74" s="47"/>
      <c r="J74" s="48"/>
      <c r="K74" s="47"/>
      <c r="L74" s="48"/>
      <c r="M74" s="47"/>
      <c r="N74" s="49"/>
    </row>
    <row r="75" spans="1:14" s="1" customFormat="1" ht="18.75" thickBot="1" x14ac:dyDescent="0.3">
      <c r="B75" s="2"/>
      <c r="C75" s="2"/>
      <c r="D75" s="2"/>
      <c r="E75" s="8"/>
      <c r="F75" s="8"/>
      <c r="G75" s="8"/>
      <c r="H75" s="8"/>
      <c r="I75" s="8"/>
      <c r="J75" s="83" t="s">
        <v>103</v>
      </c>
      <c r="K75" s="84"/>
      <c r="L75" s="84"/>
      <c r="M75" s="84"/>
      <c r="N75" s="37">
        <f>SUM(F73,H73,J73,L73,N73)</f>
        <v>3000</v>
      </c>
    </row>
    <row r="76" spans="1:14" s="1" customFormat="1" ht="9.75" customHeight="1" thickBot="1" x14ac:dyDescent="0.25">
      <c r="A76" s="9"/>
      <c r="B76" s="9"/>
      <c r="C76" s="9"/>
      <c r="D76" s="9"/>
      <c r="E76" s="47"/>
      <c r="F76" s="48"/>
      <c r="G76" s="47"/>
      <c r="H76" s="48"/>
      <c r="I76" s="47"/>
      <c r="J76" s="48"/>
      <c r="K76" s="47"/>
      <c r="L76" s="48"/>
      <c r="M76" s="47"/>
      <c r="N76" s="49"/>
    </row>
    <row r="77" spans="1:14" s="1" customFormat="1" ht="28.5" customHeight="1" x14ac:dyDescent="0.2">
      <c r="A77" s="85" t="s">
        <v>104</v>
      </c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7"/>
    </row>
    <row r="78" spans="1:14" s="1" customFormat="1" ht="36" customHeight="1" x14ac:dyDescent="0.25">
      <c r="A78" s="50"/>
      <c r="B78" s="10"/>
      <c r="C78" s="11"/>
      <c r="D78" s="54" t="s">
        <v>101</v>
      </c>
      <c r="E78" s="54" t="s">
        <v>38</v>
      </c>
      <c r="F78" s="56" t="s">
        <v>33</v>
      </c>
      <c r="G78" s="11" t="s">
        <v>39</v>
      </c>
      <c r="H78" s="13" t="s">
        <v>34</v>
      </c>
      <c r="I78" s="11" t="s">
        <v>40</v>
      </c>
      <c r="J78" s="13" t="s">
        <v>35</v>
      </c>
      <c r="K78" s="11" t="s">
        <v>41</v>
      </c>
      <c r="L78" s="13" t="s">
        <v>36</v>
      </c>
      <c r="M78" s="11" t="s">
        <v>42</v>
      </c>
      <c r="N78" s="51" t="s">
        <v>37</v>
      </c>
    </row>
    <row r="79" spans="1:14" s="7" customFormat="1" ht="36" customHeight="1" x14ac:dyDescent="0.2">
      <c r="A79" s="115" t="s">
        <v>105</v>
      </c>
      <c r="B79" s="116"/>
      <c r="C79" s="117"/>
      <c r="D79" s="44">
        <v>1</v>
      </c>
      <c r="E79" s="45">
        <v>3050</v>
      </c>
      <c r="F79" s="46">
        <f>D79*E79</f>
        <v>3050</v>
      </c>
      <c r="G79" s="45">
        <v>3050</v>
      </c>
      <c r="H79" s="46">
        <f>D79*G79</f>
        <v>3050</v>
      </c>
      <c r="I79" s="45">
        <v>3050</v>
      </c>
      <c r="J79" s="46">
        <f>D79*I79</f>
        <v>3050</v>
      </c>
      <c r="K79" s="45">
        <v>3050</v>
      </c>
      <c r="L79" s="46">
        <f>D79*K79</f>
        <v>3050</v>
      </c>
      <c r="M79" s="45">
        <v>3050</v>
      </c>
      <c r="N79" s="52">
        <f>D79*M79</f>
        <v>3050</v>
      </c>
    </row>
    <row r="80" spans="1:14" s="7" customFormat="1" ht="35.25" customHeight="1" x14ac:dyDescent="0.2">
      <c r="A80" s="115" t="s">
        <v>106</v>
      </c>
      <c r="B80" s="116"/>
      <c r="C80" s="117"/>
      <c r="D80" s="44">
        <v>6</v>
      </c>
      <c r="E80" s="45">
        <v>85</v>
      </c>
      <c r="F80" s="46">
        <f>D80*E80</f>
        <v>510</v>
      </c>
      <c r="G80" s="45">
        <v>85</v>
      </c>
      <c r="H80" s="46">
        <f>D80*G80</f>
        <v>510</v>
      </c>
      <c r="I80" s="45">
        <v>85</v>
      </c>
      <c r="J80" s="46">
        <f>D80*I80</f>
        <v>510</v>
      </c>
      <c r="K80" s="45">
        <v>85</v>
      </c>
      <c r="L80" s="46">
        <f>D80*K80</f>
        <v>510</v>
      </c>
      <c r="M80" s="45">
        <v>85</v>
      </c>
      <c r="N80" s="52">
        <f>D80*M80</f>
        <v>510</v>
      </c>
    </row>
    <row r="81" spans="1:14" s="1" customFormat="1" ht="35.25" customHeight="1" thickBot="1" x14ac:dyDescent="0.25">
      <c r="A81" s="94"/>
      <c r="B81" s="95"/>
      <c r="C81" s="95"/>
      <c r="D81" s="96"/>
      <c r="E81" s="74" t="s">
        <v>77</v>
      </c>
      <c r="F81" s="38">
        <f>SUM(F79:F80)</f>
        <v>3560</v>
      </c>
      <c r="G81" s="74" t="s">
        <v>81</v>
      </c>
      <c r="H81" s="38">
        <f>SUM(H79:H80)</f>
        <v>3560</v>
      </c>
      <c r="I81" s="74" t="s">
        <v>80</v>
      </c>
      <c r="J81" s="38">
        <f>SUM(J79:J80)</f>
        <v>3560</v>
      </c>
      <c r="K81" s="74" t="s">
        <v>79</v>
      </c>
      <c r="L81" s="38">
        <f>SUM(L79:L80)</f>
        <v>3560</v>
      </c>
      <c r="M81" s="74" t="s">
        <v>78</v>
      </c>
      <c r="N81" s="53">
        <f>SUM(N79:N80)</f>
        <v>3560</v>
      </c>
    </row>
    <row r="82" spans="1:14" s="1" customFormat="1" ht="9.75" customHeight="1" thickBot="1" x14ac:dyDescent="0.25">
      <c r="A82" s="9"/>
      <c r="B82" s="9"/>
      <c r="C82" s="9"/>
      <c r="D82" s="9"/>
      <c r="E82" s="47"/>
      <c r="F82" s="48"/>
      <c r="G82" s="47"/>
      <c r="H82" s="48"/>
      <c r="I82" s="47"/>
      <c r="J82" s="48"/>
      <c r="K82" s="47"/>
      <c r="L82" s="48"/>
      <c r="M82" s="47"/>
      <c r="N82" s="49"/>
    </row>
    <row r="83" spans="1:14" s="1" customFormat="1" ht="18.75" thickBot="1" x14ac:dyDescent="0.3">
      <c r="A83" s="9"/>
      <c r="B83" s="9"/>
      <c r="C83" s="9"/>
      <c r="D83" s="9"/>
      <c r="E83" s="5"/>
      <c r="F83" s="8"/>
      <c r="G83" s="5"/>
      <c r="H83" s="8"/>
      <c r="I83" s="83" t="s">
        <v>100</v>
      </c>
      <c r="J83" s="84"/>
      <c r="K83" s="84"/>
      <c r="L83" s="84"/>
      <c r="M83" s="84"/>
      <c r="N83" s="37">
        <f>SUM(F81,H81,J81,L81,N81)</f>
        <v>17800</v>
      </c>
    </row>
    <row r="84" spans="1:14" s="1" customFormat="1" ht="9.75" customHeight="1" thickBot="1" x14ac:dyDescent="0.25">
      <c r="A84" s="9"/>
      <c r="B84" s="9"/>
      <c r="C84" s="9"/>
      <c r="D84" s="9"/>
      <c r="E84" s="47"/>
      <c r="F84" s="48"/>
      <c r="G84" s="47"/>
      <c r="H84" s="48"/>
      <c r="I84" s="47"/>
      <c r="J84" s="48"/>
      <c r="K84" s="47"/>
      <c r="L84" s="48"/>
      <c r="M84" s="47"/>
      <c r="N84" s="48"/>
    </row>
    <row r="85" spans="1:14" s="1" customFormat="1" ht="28.5" customHeight="1" x14ac:dyDescent="0.2">
      <c r="A85" s="85" t="s">
        <v>107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</row>
    <row r="86" spans="1:14" s="1" customFormat="1" ht="18.75" customHeight="1" x14ac:dyDescent="0.25">
      <c r="A86" s="50"/>
      <c r="B86" s="127"/>
      <c r="C86" s="127"/>
      <c r="D86" s="128"/>
      <c r="E86" s="118" t="s">
        <v>110</v>
      </c>
      <c r="F86" s="119"/>
      <c r="G86" s="118" t="s">
        <v>111</v>
      </c>
      <c r="H86" s="119"/>
      <c r="I86" s="118" t="s">
        <v>112</v>
      </c>
      <c r="J86" s="119"/>
      <c r="K86" s="118" t="s">
        <v>113</v>
      </c>
      <c r="L86" s="119"/>
      <c r="M86" s="118" t="s">
        <v>114</v>
      </c>
      <c r="N86" s="120"/>
    </row>
    <row r="87" spans="1:14" s="7" customFormat="1" ht="36" customHeight="1" x14ac:dyDescent="0.2">
      <c r="A87" s="124" t="s">
        <v>108</v>
      </c>
      <c r="B87" s="125"/>
      <c r="C87" s="125"/>
      <c r="D87" s="126"/>
      <c r="E87" s="112">
        <v>50000</v>
      </c>
      <c r="F87" s="114"/>
      <c r="G87" s="112">
        <v>50000</v>
      </c>
      <c r="H87" s="114"/>
      <c r="I87" s="112">
        <v>50000</v>
      </c>
      <c r="J87" s="114"/>
      <c r="K87" s="112">
        <v>50000</v>
      </c>
      <c r="L87" s="114"/>
      <c r="M87" s="112">
        <v>50000</v>
      </c>
      <c r="N87" s="113"/>
    </row>
    <row r="88" spans="1:14" s="7" customFormat="1" ht="35.25" customHeight="1" thickBot="1" x14ac:dyDescent="0.25">
      <c r="A88" s="134" t="s">
        <v>109</v>
      </c>
      <c r="B88" s="135"/>
      <c r="C88" s="129" t="s">
        <v>115</v>
      </c>
      <c r="D88" s="130"/>
      <c r="E88" s="121"/>
      <c r="F88" s="122"/>
      <c r="G88" s="122"/>
      <c r="H88" s="122"/>
      <c r="I88" s="122"/>
      <c r="J88" s="122"/>
      <c r="K88" s="122"/>
      <c r="L88" s="122"/>
      <c r="M88" s="122"/>
      <c r="N88" s="123"/>
    </row>
    <row r="89" spans="1:14" s="1" customFormat="1" ht="9.75" customHeight="1" thickBot="1" x14ac:dyDescent="0.25">
      <c r="A89" s="9"/>
      <c r="B89" s="9"/>
      <c r="C89" s="9"/>
      <c r="D89" s="9"/>
      <c r="E89" s="47"/>
      <c r="F89" s="48"/>
      <c r="G89" s="47"/>
      <c r="H89" s="48"/>
      <c r="I89" s="47"/>
      <c r="J89" s="48"/>
      <c r="K89" s="47"/>
      <c r="L89" s="48"/>
      <c r="M89" s="47"/>
      <c r="N89" s="48"/>
    </row>
    <row r="90" spans="1:14" s="1" customFormat="1" ht="18.75" thickBot="1" x14ac:dyDescent="0.3">
      <c r="A90" s="9"/>
      <c r="B90" s="3"/>
      <c r="C90" s="3"/>
      <c r="D90" s="3"/>
      <c r="E90" s="5"/>
      <c r="F90" s="8"/>
      <c r="G90" s="5"/>
      <c r="H90" s="8"/>
      <c r="I90" s="83" t="s">
        <v>116</v>
      </c>
      <c r="J90" s="84"/>
      <c r="K90" s="84"/>
      <c r="L90" s="84"/>
      <c r="M90" s="84"/>
      <c r="N90" s="37">
        <f>SUM(E87:N87)</f>
        <v>250000</v>
      </c>
    </row>
    <row r="91" spans="1:14" s="1" customFormat="1" ht="9.75" customHeight="1" thickBot="1" x14ac:dyDescent="0.25">
      <c r="A91" s="138"/>
      <c r="B91" s="138"/>
      <c r="C91" s="9"/>
      <c r="D91" s="9"/>
      <c r="E91" s="47"/>
      <c r="F91" s="48"/>
      <c r="G91" s="47"/>
      <c r="H91" s="48"/>
      <c r="I91" s="47"/>
      <c r="J91" s="48"/>
      <c r="K91" s="47"/>
      <c r="L91" s="48"/>
      <c r="M91" s="47"/>
      <c r="N91" s="48"/>
    </row>
    <row r="92" spans="1:14" s="1" customFormat="1" ht="33.75" customHeight="1" thickBot="1" x14ac:dyDescent="0.3">
      <c r="A92" s="138"/>
      <c r="B92" s="138"/>
      <c r="C92" s="3"/>
      <c r="D92" s="3"/>
      <c r="E92" s="5"/>
      <c r="F92" s="8"/>
      <c r="G92" s="5"/>
      <c r="H92" s="8"/>
      <c r="I92" s="132" t="s">
        <v>117</v>
      </c>
      <c r="J92" s="133"/>
      <c r="K92" s="133"/>
      <c r="L92" s="133"/>
      <c r="M92" s="133"/>
      <c r="N92" s="75">
        <f>SUM(N56,N61,N69,N75,N83,N90)</f>
        <v>270800</v>
      </c>
    </row>
    <row r="93" spans="1:14" s="1" customFormat="1" ht="19.5" customHeight="1" x14ac:dyDescent="0.2">
      <c r="A93" s="139"/>
      <c r="B93" s="139"/>
      <c r="C93" s="3"/>
      <c r="D93" s="3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2">
      <c r="A94" s="131" t="s">
        <v>118</v>
      </c>
      <c r="B94" s="131"/>
    </row>
    <row r="95" spans="1:14" x14ac:dyDescent="0.2">
      <c r="A95" s="136"/>
      <c r="B95" s="136"/>
    </row>
    <row r="96" spans="1:14" x14ac:dyDescent="0.2">
      <c r="A96" s="136"/>
      <c r="B96" s="136"/>
    </row>
    <row r="97" spans="1:2" x14ac:dyDescent="0.2">
      <c r="A97" s="137"/>
      <c r="B97" s="137"/>
    </row>
    <row r="98" spans="1:2" x14ac:dyDescent="0.2">
      <c r="A98" s="131" t="s">
        <v>119</v>
      </c>
      <c r="B98" s="131"/>
    </row>
    <row r="99" spans="1:2" ht="15.75" customHeight="1" x14ac:dyDescent="0.2">
      <c r="A99" s="136"/>
      <c r="B99" s="136"/>
    </row>
    <row r="100" spans="1:2" x14ac:dyDescent="0.2">
      <c r="A100" s="136"/>
      <c r="B100" s="136"/>
    </row>
    <row r="101" spans="1:2" x14ac:dyDescent="0.2">
      <c r="A101" s="137"/>
      <c r="B101" s="137"/>
    </row>
    <row r="102" spans="1:2" x14ac:dyDescent="0.2">
      <c r="A102" s="131" t="s">
        <v>120</v>
      </c>
      <c r="B102" s="131"/>
    </row>
    <row r="103" spans="1:2" ht="15.75" customHeight="1" x14ac:dyDescent="0.2">
      <c r="A103" s="136"/>
      <c r="B103" s="136"/>
    </row>
    <row r="104" spans="1:2" x14ac:dyDescent="0.2">
      <c r="A104" s="136"/>
      <c r="B104" s="136"/>
    </row>
    <row r="105" spans="1:2" x14ac:dyDescent="0.2">
      <c r="A105" s="137"/>
      <c r="B105" s="137"/>
    </row>
    <row r="106" spans="1:2" x14ac:dyDescent="0.2">
      <c r="A106" s="131" t="s">
        <v>121</v>
      </c>
      <c r="B106" s="131"/>
    </row>
  </sheetData>
  <sheetProtection algorithmName="SHA-512" hashValue="ks0UBbIglb3NkdoEeuHbJUEpcUUwvye1oPOEwaod/z0f/CNkMKtVZI5biEZ8ddtXSOAqmFG84oVg5von/eyn2g==" saltValue="hCiM1eF7Xt2hMcVr2r9ndg==" spinCount="100000" sheet="1" objects="1" scenarios="1"/>
  <mergeCells count="60">
    <mergeCell ref="A106:B106"/>
    <mergeCell ref="I90:M90"/>
    <mergeCell ref="I92:M92"/>
    <mergeCell ref="A88:B88"/>
    <mergeCell ref="A94:B94"/>
    <mergeCell ref="A103:B105"/>
    <mergeCell ref="A99:B101"/>
    <mergeCell ref="A95:B97"/>
    <mergeCell ref="A91:B93"/>
    <mergeCell ref="A98:B98"/>
    <mergeCell ref="A102:B102"/>
    <mergeCell ref="K86:L86"/>
    <mergeCell ref="M86:N86"/>
    <mergeCell ref="E88:N88"/>
    <mergeCell ref="A87:D87"/>
    <mergeCell ref="B86:D86"/>
    <mergeCell ref="C88:D88"/>
    <mergeCell ref="G87:H87"/>
    <mergeCell ref="E87:F87"/>
    <mergeCell ref="E86:F86"/>
    <mergeCell ref="G86:H86"/>
    <mergeCell ref="I86:J86"/>
    <mergeCell ref="A77:N77"/>
    <mergeCell ref="A81:D81"/>
    <mergeCell ref="I83:M83"/>
    <mergeCell ref="A80:C80"/>
    <mergeCell ref="A79:C79"/>
    <mergeCell ref="A85:N85"/>
    <mergeCell ref="M87:N87"/>
    <mergeCell ref="K87:L87"/>
    <mergeCell ref="I87:J87"/>
    <mergeCell ref="A21:D21"/>
    <mergeCell ref="A22:A29"/>
    <mergeCell ref="A31:A40"/>
    <mergeCell ref="A49:A53"/>
    <mergeCell ref="A44:A47"/>
    <mergeCell ref="A30:D30"/>
    <mergeCell ref="A41:D41"/>
    <mergeCell ref="J61:M61"/>
    <mergeCell ref="A43:D43"/>
    <mergeCell ref="A48:D48"/>
    <mergeCell ref="A62:D62"/>
    <mergeCell ref="A63:N63"/>
    <mergeCell ref="A12:A17"/>
    <mergeCell ref="A7:A10"/>
    <mergeCell ref="A19:A20"/>
    <mergeCell ref="A11:D11"/>
    <mergeCell ref="A18:D18"/>
    <mergeCell ref="J56:M56"/>
    <mergeCell ref="A54:D54"/>
    <mergeCell ref="A65:B65"/>
    <mergeCell ref="A66:B66"/>
    <mergeCell ref="A67:D67"/>
    <mergeCell ref="A58:C58"/>
    <mergeCell ref="A59:C59"/>
    <mergeCell ref="J75:M75"/>
    <mergeCell ref="A71:N71"/>
    <mergeCell ref="I69:M69"/>
    <mergeCell ref="A73:C73"/>
    <mergeCell ref="A72:C72"/>
  </mergeCells>
  <phoneticPr fontId="0" type="noConversion"/>
  <printOptions horizontalCentered="1"/>
  <pageMargins left="0.25" right="0.25" top="0.25" bottom="0.5" header="0.5" footer="0.5"/>
  <pageSetup paperSize="5" scale="50" fitToHeight="2" orientation="landscape" r:id="rId1"/>
  <headerFooter alignWithMargins="0"/>
  <rowBreaks count="1" manualBreakCount="1">
    <brk id="5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Norman.David@vta.org</dc:creator>
  <cp:lastModifiedBy>Truong, Kimmy</cp:lastModifiedBy>
  <cp:lastPrinted>2019-03-15T18:30:30Z</cp:lastPrinted>
  <dcterms:created xsi:type="dcterms:W3CDTF">1998-12-02T16:30:22Z</dcterms:created>
  <dcterms:modified xsi:type="dcterms:W3CDTF">2019-09-16T21:10:24Z</dcterms:modified>
</cp:coreProperties>
</file>