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https://sccvta.sharepoint.com/sites/hwy/share/hwy_psc/P-1140/"/>
    </mc:Choice>
  </mc:AlternateContent>
  <xr:revisionPtr revIDLastSave="4" documentId="13_ncr:1_{D3FC96D7-13CA-4990-98F7-4083EE8784E4}" xr6:coauthVersionLast="45" xr6:coauthVersionMax="45" xr10:uidLastSave="{F844FC43-9758-49CD-B3D1-B7CA734D5D2E}"/>
  <bookViews>
    <workbookView xWindow="-120" yWindow="-120" windowWidth="29040" windowHeight="15840" activeTab="1" xr2:uid="{00000000-000D-0000-FFFF-FFFF00000000}"/>
  </bookViews>
  <sheets>
    <sheet name="Scope of Work" sheetId="4" r:id="rId1"/>
    <sheet name="PSE " sheetId="9" r:id="rId2"/>
  </sheets>
  <definedNames>
    <definedName name="_Toc508200081" localSheetId="0">'Scope of Work'!#REF!</definedName>
    <definedName name="OLE_LINK1" localSheetId="0">'Scope of Work'!#REF!</definedName>
    <definedName name="_xlnm.Print_Area" localSheetId="1">'PSE '!$A$1:$G$74</definedName>
    <definedName name="_xlnm.Print_Area" localSheetId="0">'Scope of Work'!$A$1:$BO$158</definedName>
    <definedName name="_xlnm.Print_Titles" localSheetId="1">'PSE '!$1:$3</definedName>
    <definedName name="_xlnm.Print_Titles" localSheetId="0">'Scope of Work'!$A:$E,'Scope of Work'!$1:$4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O131" i="4" l="1"/>
  <c r="BN131" i="4"/>
  <c r="E131" i="4"/>
  <c r="D131" i="4"/>
  <c r="BO100" i="4"/>
  <c r="BN100" i="4"/>
  <c r="E100" i="4"/>
  <c r="D100" i="4"/>
  <c r="H101" i="4"/>
  <c r="J101" i="4"/>
  <c r="L101" i="4"/>
  <c r="X101" i="4" s="1"/>
  <c r="N101" i="4"/>
  <c r="P101" i="4"/>
  <c r="R101" i="4"/>
  <c r="T101" i="4"/>
  <c r="V101" i="4"/>
  <c r="W101" i="4"/>
  <c r="Z101" i="4"/>
  <c r="AB101" i="4"/>
  <c r="AD101" i="4"/>
  <c r="AF101" i="4"/>
  <c r="AL101" i="4" s="1"/>
  <c r="AH101" i="4"/>
  <c r="AJ101" i="4"/>
  <c r="AK101" i="4"/>
  <c r="AN101" i="4"/>
  <c r="AP101" i="4"/>
  <c r="AR101" i="4"/>
  <c r="AT101" i="4"/>
  <c r="AZ101" i="4" s="1"/>
  <c r="AV101" i="4"/>
  <c r="AX101" i="4"/>
  <c r="AY101" i="4"/>
  <c r="BN101" i="4" s="1"/>
  <c r="D101" i="4" s="1"/>
  <c r="BB101" i="4"/>
  <c r="BD101" i="4"/>
  <c r="BL101" i="4" s="1"/>
  <c r="BF101" i="4"/>
  <c r="BH101" i="4"/>
  <c r="BJ101" i="4"/>
  <c r="BK101" i="4"/>
  <c r="W89" i="4"/>
  <c r="BN89" i="4" s="1"/>
  <c r="D89" i="4" s="1"/>
  <c r="BO88" i="4"/>
  <c r="BN88" i="4"/>
  <c r="E88" i="4"/>
  <c r="D88" i="4"/>
  <c r="H89" i="4"/>
  <c r="J89" i="4"/>
  <c r="L89" i="4"/>
  <c r="N89" i="4"/>
  <c r="P89" i="4"/>
  <c r="R89" i="4"/>
  <c r="T89" i="4"/>
  <c r="V89" i="4"/>
  <c r="Z89" i="4"/>
  <c r="AB89" i="4"/>
  <c r="AD89" i="4"/>
  <c r="AF89" i="4"/>
  <c r="AL89" i="4" s="1"/>
  <c r="AH89" i="4"/>
  <c r="AJ89" i="4"/>
  <c r="AK89" i="4"/>
  <c r="AN89" i="4"/>
  <c r="AP89" i="4"/>
  <c r="AR89" i="4"/>
  <c r="AT89" i="4"/>
  <c r="AZ89" i="4" s="1"/>
  <c r="AV89" i="4"/>
  <c r="AX89" i="4"/>
  <c r="AY89" i="4"/>
  <c r="BB89" i="4"/>
  <c r="BD89" i="4"/>
  <c r="BL89" i="4" s="1"/>
  <c r="BF89" i="4"/>
  <c r="BH89" i="4"/>
  <c r="BJ89" i="4"/>
  <c r="BK89" i="4"/>
  <c r="A1" i="9"/>
  <c r="A2" i="9"/>
  <c r="B4" i="9"/>
  <c r="E5" i="9"/>
  <c r="F5" i="9"/>
  <c r="G5" i="9"/>
  <c r="E6" i="9"/>
  <c r="F6" i="9"/>
  <c r="G6" i="9" s="1"/>
  <c r="E7" i="9"/>
  <c r="E8" i="9"/>
  <c r="E9" i="9"/>
  <c r="E10" i="9" s="1"/>
  <c r="C10" i="9"/>
  <c r="B12" i="9"/>
  <c r="E13" i="9"/>
  <c r="F13" i="9"/>
  <c r="G13" i="9" s="1"/>
  <c r="E14" i="9"/>
  <c r="E15" i="9"/>
  <c r="E16" i="9"/>
  <c r="E17" i="9"/>
  <c r="E18" i="9"/>
  <c r="E30" i="9" s="1"/>
  <c r="E19" i="9"/>
  <c r="E20" i="9"/>
  <c r="E21" i="9"/>
  <c r="E22" i="9"/>
  <c r="E23" i="9"/>
  <c r="E24" i="9"/>
  <c r="E25" i="9"/>
  <c r="E26" i="9"/>
  <c r="E27" i="9"/>
  <c r="E28" i="9"/>
  <c r="E29" i="9"/>
  <c r="C30" i="9"/>
  <c r="B31" i="9"/>
  <c r="E32" i="9"/>
  <c r="F32" i="9"/>
  <c r="G32" i="9"/>
  <c r="E33" i="9"/>
  <c r="F33" i="9"/>
  <c r="G33" i="9" s="1"/>
  <c r="E34" i="9"/>
  <c r="E35" i="9"/>
  <c r="E36" i="9"/>
  <c r="E37" i="9"/>
  <c r="E38" i="9"/>
  <c r="E49" i="9" s="1"/>
  <c r="E39" i="9"/>
  <c r="E40" i="9"/>
  <c r="E42" i="9"/>
  <c r="E43" i="9"/>
  <c r="E44" i="9"/>
  <c r="E45" i="9"/>
  <c r="E46" i="9"/>
  <c r="E47" i="9"/>
  <c r="E48" i="9"/>
  <c r="C49" i="9"/>
  <c r="B51" i="9"/>
  <c r="E52" i="9"/>
  <c r="G52" i="9" s="1"/>
  <c r="F52" i="9"/>
  <c r="E53" i="9"/>
  <c r="F53" i="9"/>
  <c r="G53" i="9" s="1"/>
  <c r="E54" i="9"/>
  <c r="E69" i="9" s="1"/>
  <c r="F54" i="9"/>
  <c r="F55" i="9" s="1"/>
  <c r="E55" i="9"/>
  <c r="E56" i="9"/>
  <c r="E57" i="9"/>
  <c r="E58" i="9"/>
  <c r="E59" i="9"/>
  <c r="E60" i="9"/>
  <c r="E62" i="9"/>
  <c r="E63" i="9"/>
  <c r="E64" i="9"/>
  <c r="E65" i="9"/>
  <c r="E66" i="9"/>
  <c r="E67" i="9"/>
  <c r="E68" i="9"/>
  <c r="C69" i="9"/>
  <c r="BO101" i="4" l="1"/>
  <c r="E101" i="4" s="1"/>
  <c r="X89" i="4"/>
  <c r="BO89" i="4" s="1"/>
  <c r="E71" i="9"/>
  <c r="E74" i="9" s="1"/>
  <c r="G55" i="9"/>
  <c r="F56" i="9"/>
  <c r="G54" i="9"/>
  <c r="F34" i="9"/>
  <c r="F14" i="9"/>
  <c r="F7" i="9"/>
  <c r="D78" i="4"/>
  <c r="BM158" i="4"/>
  <c r="G56" i="9" l="1"/>
  <c r="F57" i="9"/>
  <c r="F15" i="9"/>
  <c r="G14" i="9"/>
  <c r="G7" i="9"/>
  <c r="F8" i="9"/>
  <c r="G34" i="9"/>
  <c r="F35" i="9"/>
  <c r="F158" i="4"/>
  <c r="BI76" i="4"/>
  <c r="BG76" i="4"/>
  <c r="BE76" i="4"/>
  <c r="BC76" i="4"/>
  <c r="BA76" i="4"/>
  <c r="AW76" i="4"/>
  <c r="AU76" i="4"/>
  <c r="AS76" i="4"/>
  <c r="AQ76" i="4"/>
  <c r="AO76" i="4"/>
  <c r="AM76" i="4"/>
  <c r="AI76" i="4"/>
  <c r="AG76" i="4"/>
  <c r="AE76" i="4"/>
  <c r="AC76" i="4"/>
  <c r="AA76" i="4"/>
  <c r="Y76" i="4"/>
  <c r="U76" i="4"/>
  <c r="S76" i="4"/>
  <c r="Q76" i="4"/>
  <c r="O76" i="4"/>
  <c r="M76" i="4"/>
  <c r="K76" i="4"/>
  <c r="I76" i="4"/>
  <c r="G76" i="4"/>
  <c r="G86" i="4"/>
  <c r="A145" i="4"/>
  <c r="A146" i="4" s="1"/>
  <c r="A147" i="4" s="1"/>
  <c r="BK140" i="4"/>
  <c r="BJ140" i="4"/>
  <c r="BH140" i="4"/>
  <c r="BF140" i="4"/>
  <c r="BD140" i="4"/>
  <c r="BB140" i="4"/>
  <c r="AY140" i="4"/>
  <c r="AX140" i="4"/>
  <c r="AV140" i="4"/>
  <c r="AT140" i="4"/>
  <c r="AR140" i="4"/>
  <c r="AP140" i="4"/>
  <c r="AN140" i="4"/>
  <c r="AK140" i="4"/>
  <c r="AJ140" i="4"/>
  <c r="AH140" i="4"/>
  <c r="AF140" i="4"/>
  <c r="AD140" i="4"/>
  <c r="AB140" i="4"/>
  <c r="Z140" i="4"/>
  <c r="W140" i="4"/>
  <c r="V140" i="4"/>
  <c r="T140" i="4"/>
  <c r="R140" i="4"/>
  <c r="P140" i="4"/>
  <c r="N140" i="4"/>
  <c r="L140" i="4"/>
  <c r="J140" i="4"/>
  <c r="H140" i="4"/>
  <c r="BK138" i="4"/>
  <c r="BJ138" i="4"/>
  <c r="BH138" i="4"/>
  <c r="BF138" i="4"/>
  <c r="BD138" i="4"/>
  <c r="BB138" i="4"/>
  <c r="AY138" i="4"/>
  <c r="AX138" i="4"/>
  <c r="AV138" i="4"/>
  <c r="AT138" i="4"/>
  <c r="AR138" i="4"/>
  <c r="AP138" i="4"/>
  <c r="AN138" i="4"/>
  <c r="AK138" i="4"/>
  <c r="AJ138" i="4"/>
  <c r="AH138" i="4"/>
  <c r="AF138" i="4"/>
  <c r="AD138" i="4"/>
  <c r="AB138" i="4"/>
  <c r="Z138" i="4"/>
  <c r="W138" i="4"/>
  <c r="V138" i="4"/>
  <c r="T138" i="4"/>
  <c r="R138" i="4"/>
  <c r="P138" i="4"/>
  <c r="N138" i="4"/>
  <c r="L138" i="4"/>
  <c r="J138" i="4"/>
  <c r="H138" i="4"/>
  <c r="A132" i="4"/>
  <c r="A133" i="4" s="1"/>
  <c r="A134" i="4" s="1"/>
  <c r="A135" i="4" s="1"/>
  <c r="A136" i="4" s="1"/>
  <c r="A137" i="4" s="1"/>
  <c r="A138" i="4" s="1"/>
  <c r="A139" i="4" s="1"/>
  <c r="A101" i="4"/>
  <c r="A102" i="4" s="1"/>
  <c r="A103" i="4" s="1"/>
  <c r="A104" i="4" s="1"/>
  <c r="A105" i="4" s="1"/>
  <c r="A106" i="4" s="1"/>
  <c r="A107" i="4" s="1"/>
  <c r="A108" i="4" s="1"/>
  <c r="A89" i="4"/>
  <c r="A90" i="4" s="1"/>
  <c r="A91" i="4" s="1"/>
  <c r="A92" i="4" s="1"/>
  <c r="A93" i="4" s="1"/>
  <c r="A94" i="4" s="1"/>
  <c r="A95" i="4" s="1"/>
  <c r="A96" i="4" s="1"/>
  <c r="F9" i="9" l="1"/>
  <c r="G9" i="9" s="1"/>
  <c r="G8" i="9"/>
  <c r="G10" i="9" s="1"/>
  <c r="G57" i="9"/>
  <c r="F58" i="9"/>
  <c r="F16" i="9"/>
  <c r="G15" i="9"/>
  <c r="F36" i="9"/>
  <c r="G35" i="9"/>
  <c r="BL140" i="4"/>
  <c r="BN140" i="4"/>
  <c r="D140" i="4" s="1"/>
  <c r="X138" i="4"/>
  <c r="AZ138" i="4"/>
  <c r="X140" i="4"/>
  <c r="AZ140" i="4"/>
  <c r="BN138" i="4"/>
  <c r="D138" i="4" s="1"/>
  <c r="BL138" i="4"/>
  <c r="AL140" i="4"/>
  <c r="AL138" i="4"/>
  <c r="BK71" i="4"/>
  <c r="BJ71" i="4"/>
  <c r="BH71" i="4"/>
  <c r="BF71" i="4"/>
  <c r="BD71" i="4"/>
  <c r="BB71" i="4"/>
  <c r="AY71" i="4"/>
  <c r="AX71" i="4"/>
  <c r="AV71" i="4"/>
  <c r="AT71" i="4"/>
  <c r="AR71" i="4"/>
  <c r="AP71" i="4"/>
  <c r="AN71" i="4"/>
  <c r="AK71" i="4"/>
  <c r="AJ71" i="4"/>
  <c r="AH71" i="4"/>
  <c r="AF71" i="4"/>
  <c r="AD71" i="4"/>
  <c r="AB71" i="4"/>
  <c r="Z71" i="4"/>
  <c r="W71" i="4"/>
  <c r="V71" i="4"/>
  <c r="T71" i="4"/>
  <c r="R71" i="4"/>
  <c r="P71" i="4"/>
  <c r="N71" i="4"/>
  <c r="L71" i="4"/>
  <c r="J71" i="4"/>
  <c r="H71" i="4"/>
  <c r="BK74" i="4"/>
  <c r="BJ74" i="4"/>
  <c r="BH74" i="4"/>
  <c r="BF74" i="4"/>
  <c r="BD74" i="4"/>
  <c r="BB74" i="4"/>
  <c r="AY74" i="4"/>
  <c r="AX74" i="4"/>
  <c r="AV74" i="4"/>
  <c r="AT74" i="4"/>
  <c r="AR74" i="4"/>
  <c r="AP74" i="4"/>
  <c r="AN74" i="4"/>
  <c r="AK74" i="4"/>
  <c r="AJ74" i="4"/>
  <c r="AH74" i="4"/>
  <c r="AF74" i="4"/>
  <c r="AD74" i="4"/>
  <c r="AB74" i="4"/>
  <c r="Z74" i="4"/>
  <c r="W74" i="4"/>
  <c r="V74" i="4"/>
  <c r="T74" i="4"/>
  <c r="R74" i="4"/>
  <c r="P74" i="4"/>
  <c r="N74" i="4"/>
  <c r="L74" i="4"/>
  <c r="J74" i="4"/>
  <c r="H74" i="4"/>
  <c r="BK73" i="4"/>
  <c r="BJ73" i="4"/>
  <c r="BH73" i="4"/>
  <c r="BF73" i="4"/>
  <c r="BD73" i="4"/>
  <c r="BB73" i="4"/>
  <c r="AY73" i="4"/>
  <c r="AX73" i="4"/>
  <c r="AV73" i="4"/>
  <c r="AT73" i="4"/>
  <c r="AR73" i="4"/>
  <c r="AP73" i="4"/>
  <c r="AN73" i="4"/>
  <c r="AK73" i="4"/>
  <c r="AJ73" i="4"/>
  <c r="AH73" i="4"/>
  <c r="AF73" i="4"/>
  <c r="AD73" i="4"/>
  <c r="AB73" i="4"/>
  <c r="Z73" i="4"/>
  <c r="W73" i="4"/>
  <c r="V73" i="4"/>
  <c r="T73" i="4"/>
  <c r="R73" i="4"/>
  <c r="P73" i="4"/>
  <c r="N73" i="4"/>
  <c r="L73" i="4"/>
  <c r="J73" i="4"/>
  <c r="H73" i="4"/>
  <c r="BK72" i="4"/>
  <c r="BJ72" i="4"/>
  <c r="BH72" i="4"/>
  <c r="BF72" i="4"/>
  <c r="BD72" i="4"/>
  <c r="BB72" i="4"/>
  <c r="AY72" i="4"/>
  <c r="AX72" i="4"/>
  <c r="AV72" i="4"/>
  <c r="AT72" i="4"/>
  <c r="AR72" i="4"/>
  <c r="AP72" i="4"/>
  <c r="AN72" i="4"/>
  <c r="AK72" i="4"/>
  <c r="AJ72" i="4"/>
  <c r="AH72" i="4"/>
  <c r="AF72" i="4"/>
  <c r="AD72" i="4"/>
  <c r="AB72" i="4"/>
  <c r="Z72" i="4"/>
  <c r="W72" i="4"/>
  <c r="V72" i="4"/>
  <c r="T72" i="4"/>
  <c r="R72" i="4"/>
  <c r="P72" i="4"/>
  <c r="N72" i="4"/>
  <c r="L72" i="4"/>
  <c r="J72" i="4"/>
  <c r="H72" i="4"/>
  <c r="BK69" i="4"/>
  <c r="BJ69" i="4"/>
  <c r="BH69" i="4"/>
  <c r="BF69" i="4"/>
  <c r="BD69" i="4"/>
  <c r="BB69" i="4"/>
  <c r="AY69" i="4"/>
  <c r="AX69" i="4"/>
  <c r="AV69" i="4"/>
  <c r="AT69" i="4"/>
  <c r="AR69" i="4"/>
  <c r="AP69" i="4"/>
  <c r="AN69" i="4"/>
  <c r="AK69" i="4"/>
  <c r="AJ69" i="4"/>
  <c r="AH69" i="4"/>
  <c r="AF69" i="4"/>
  <c r="AD69" i="4"/>
  <c r="AB69" i="4"/>
  <c r="Z69" i="4"/>
  <c r="W69" i="4"/>
  <c r="V69" i="4"/>
  <c r="T69" i="4"/>
  <c r="R69" i="4"/>
  <c r="P69" i="4"/>
  <c r="N69" i="4"/>
  <c r="L69" i="4"/>
  <c r="J69" i="4"/>
  <c r="H69" i="4"/>
  <c r="BK61" i="4"/>
  <c r="BJ61" i="4"/>
  <c r="BH61" i="4"/>
  <c r="BF61" i="4"/>
  <c r="BD61" i="4"/>
  <c r="BB61" i="4"/>
  <c r="AY61" i="4"/>
  <c r="AX61" i="4"/>
  <c r="AV61" i="4"/>
  <c r="AT61" i="4"/>
  <c r="AR61" i="4"/>
  <c r="AP61" i="4"/>
  <c r="AN61" i="4"/>
  <c r="AK61" i="4"/>
  <c r="AJ61" i="4"/>
  <c r="AH61" i="4"/>
  <c r="AF61" i="4"/>
  <c r="AD61" i="4"/>
  <c r="AB61" i="4"/>
  <c r="Z61" i="4"/>
  <c r="W61" i="4"/>
  <c r="V61" i="4"/>
  <c r="T61" i="4"/>
  <c r="R61" i="4"/>
  <c r="P61" i="4"/>
  <c r="N61" i="4"/>
  <c r="L61" i="4"/>
  <c r="J61" i="4"/>
  <c r="H61" i="4"/>
  <c r="BK62" i="4"/>
  <c r="BJ62" i="4"/>
  <c r="BH62" i="4"/>
  <c r="BF62" i="4"/>
  <c r="BD62" i="4"/>
  <c r="BB62" i="4"/>
  <c r="AY62" i="4"/>
  <c r="AX62" i="4"/>
  <c r="AV62" i="4"/>
  <c r="AT62" i="4"/>
  <c r="AR62" i="4"/>
  <c r="AP62" i="4"/>
  <c r="AN62" i="4"/>
  <c r="AK62" i="4"/>
  <c r="AJ62" i="4"/>
  <c r="AH62" i="4"/>
  <c r="AF62" i="4"/>
  <c r="AD62" i="4"/>
  <c r="AB62" i="4"/>
  <c r="Z62" i="4"/>
  <c r="W62" i="4"/>
  <c r="V62" i="4"/>
  <c r="T62" i="4"/>
  <c r="R62" i="4"/>
  <c r="P62" i="4"/>
  <c r="N62" i="4"/>
  <c r="L62" i="4"/>
  <c r="J62" i="4"/>
  <c r="H62" i="4"/>
  <c r="BK63" i="4"/>
  <c r="BJ63" i="4"/>
  <c r="BH63" i="4"/>
  <c r="BF63" i="4"/>
  <c r="BD63" i="4"/>
  <c r="BB63" i="4"/>
  <c r="AY63" i="4"/>
  <c r="AX63" i="4"/>
  <c r="AV63" i="4"/>
  <c r="AT63" i="4"/>
  <c r="AR63" i="4"/>
  <c r="AP63" i="4"/>
  <c r="AN63" i="4"/>
  <c r="AK63" i="4"/>
  <c r="AJ63" i="4"/>
  <c r="AH63" i="4"/>
  <c r="AF63" i="4"/>
  <c r="AD63" i="4"/>
  <c r="AB63" i="4"/>
  <c r="Z63" i="4"/>
  <c r="W63" i="4"/>
  <c r="V63" i="4"/>
  <c r="T63" i="4"/>
  <c r="R63" i="4"/>
  <c r="P63" i="4"/>
  <c r="N63" i="4"/>
  <c r="L63" i="4"/>
  <c r="J63" i="4"/>
  <c r="H63" i="4"/>
  <c r="BK64" i="4"/>
  <c r="BJ64" i="4"/>
  <c r="BH64" i="4"/>
  <c r="BF64" i="4"/>
  <c r="BD64" i="4"/>
  <c r="BB64" i="4"/>
  <c r="AY64" i="4"/>
  <c r="AX64" i="4"/>
  <c r="AV64" i="4"/>
  <c r="AT64" i="4"/>
  <c r="AR64" i="4"/>
  <c r="AP64" i="4"/>
  <c r="AN64" i="4"/>
  <c r="AK64" i="4"/>
  <c r="AJ64" i="4"/>
  <c r="AH64" i="4"/>
  <c r="AF64" i="4"/>
  <c r="AD64" i="4"/>
  <c r="AB64" i="4"/>
  <c r="Z64" i="4"/>
  <c r="W64" i="4"/>
  <c r="V64" i="4"/>
  <c r="T64" i="4"/>
  <c r="R64" i="4"/>
  <c r="P64" i="4"/>
  <c r="N64" i="4"/>
  <c r="L64" i="4"/>
  <c r="J64" i="4"/>
  <c r="H64" i="4"/>
  <c r="BK65" i="4"/>
  <c r="BJ65" i="4"/>
  <c r="BH65" i="4"/>
  <c r="BF65" i="4"/>
  <c r="BD65" i="4"/>
  <c r="BB65" i="4"/>
  <c r="AY65" i="4"/>
  <c r="AX65" i="4"/>
  <c r="AV65" i="4"/>
  <c r="AT65" i="4"/>
  <c r="AR65" i="4"/>
  <c r="AP65" i="4"/>
  <c r="AN65" i="4"/>
  <c r="AK65" i="4"/>
  <c r="AJ65" i="4"/>
  <c r="AH65" i="4"/>
  <c r="AF65" i="4"/>
  <c r="AD65" i="4"/>
  <c r="AB65" i="4"/>
  <c r="Z65" i="4"/>
  <c r="W65" i="4"/>
  <c r="V65" i="4"/>
  <c r="T65" i="4"/>
  <c r="R65" i="4"/>
  <c r="P65" i="4"/>
  <c r="N65" i="4"/>
  <c r="L65" i="4"/>
  <c r="J65" i="4"/>
  <c r="H65" i="4"/>
  <c r="BK59" i="4"/>
  <c r="BJ59" i="4"/>
  <c r="BH59" i="4"/>
  <c r="BF59" i="4"/>
  <c r="BD59" i="4"/>
  <c r="BB59" i="4"/>
  <c r="AY59" i="4"/>
  <c r="AX59" i="4"/>
  <c r="AV59" i="4"/>
  <c r="AT59" i="4"/>
  <c r="AR59" i="4"/>
  <c r="AP59" i="4"/>
  <c r="AN59" i="4"/>
  <c r="AK59" i="4"/>
  <c r="AJ59" i="4"/>
  <c r="AH59" i="4"/>
  <c r="AF59" i="4"/>
  <c r="AD59" i="4"/>
  <c r="AB59" i="4"/>
  <c r="Z59" i="4"/>
  <c r="W59" i="4"/>
  <c r="V59" i="4"/>
  <c r="T59" i="4"/>
  <c r="R59" i="4"/>
  <c r="P59" i="4"/>
  <c r="N59" i="4"/>
  <c r="L59" i="4"/>
  <c r="J59" i="4"/>
  <c r="H59" i="4"/>
  <c r="G16" i="9" l="1"/>
  <c r="F17" i="9"/>
  <c r="G58" i="9"/>
  <c r="F59" i="9"/>
  <c r="G36" i="9"/>
  <c r="F37" i="9"/>
  <c r="R76" i="4"/>
  <c r="AH76" i="4"/>
  <c r="AX76" i="4"/>
  <c r="BO140" i="4"/>
  <c r="E140" i="4" s="1"/>
  <c r="N76" i="4"/>
  <c r="AD76" i="4"/>
  <c r="AT76" i="4"/>
  <c r="BJ76" i="4"/>
  <c r="P76" i="4"/>
  <c r="AF76" i="4"/>
  <c r="AV76" i="4"/>
  <c r="BK76" i="4"/>
  <c r="T76" i="4"/>
  <c r="V76" i="4"/>
  <c r="AK76" i="4"/>
  <c r="BB76" i="4"/>
  <c r="AY76" i="4"/>
  <c r="H76" i="4"/>
  <c r="W76" i="4"/>
  <c r="AN76" i="4"/>
  <c r="BD76" i="4"/>
  <c r="J76" i="4"/>
  <c r="Z76" i="4"/>
  <c r="AP76" i="4"/>
  <c r="BF76" i="4"/>
  <c r="AJ76" i="4"/>
  <c r="L76" i="4"/>
  <c r="AB76" i="4"/>
  <c r="AR76" i="4"/>
  <c r="BH76" i="4"/>
  <c r="BO138" i="4"/>
  <c r="E138" i="4" s="1"/>
  <c r="X71" i="4"/>
  <c r="AZ72" i="4"/>
  <c r="BN71" i="4"/>
  <c r="D71" i="4" s="1"/>
  <c r="AL71" i="4"/>
  <c r="BL71" i="4"/>
  <c r="AZ71" i="4"/>
  <c r="AL72" i="4"/>
  <c r="BN72" i="4"/>
  <c r="D72" i="4" s="1"/>
  <c r="X74" i="4"/>
  <c r="BL74" i="4"/>
  <c r="X69" i="4"/>
  <c r="AZ69" i="4"/>
  <c r="X72" i="4"/>
  <c r="BN74" i="4"/>
  <c r="D74" i="4" s="1"/>
  <c r="BN69" i="4"/>
  <c r="BL73" i="4"/>
  <c r="AL69" i="4"/>
  <c r="BL72" i="4"/>
  <c r="X73" i="4"/>
  <c r="AZ73" i="4"/>
  <c r="AZ74" i="4"/>
  <c r="BL69" i="4"/>
  <c r="BN73" i="4"/>
  <c r="D73" i="4" s="1"/>
  <c r="AL73" i="4"/>
  <c r="AL74" i="4"/>
  <c r="BN62" i="4"/>
  <c r="D62" i="4" s="1"/>
  <c r="BL63" i="4"/>
  <c r="AL62" i="4"/>
  <c r="BN63" i="4"/>
  <c r="D63" i="4" s="1"/>
  <c r="X65" i="4"/>
  <c r="X62" i="4"/>
  <c r="AZ62" i="4"/>
  <c r="X63" i="4"/>
  <c r="AZ63" i="4"/>
  <c r="BN61" i="4"/>
  <c r="D61" i="4" s="1"/>
  <c r="BL61" i="4"/>
  <c r="AL65" i="4"/>
  <c r="BN64" i="4"/>
  <c r="D64" i="4" s="1"/>
  <c r="BL64" i="4"/>
  <c r="AL63" i="4"/>
  <c r="BL59" i="4"/>
  <c r="X61" i="4"/>
  <c r="AZ61" i="4"/>
  <c r="X64" i="4"/>
  <c r="AZ64" i="4"/>
  <c r="BL62" i="4"/>
  <c r="AL61" i="4"/>
  <c r="AZ65" i="4"/>
  <c r="BN65" i="4"/>
  <c r="D65" i="4" s="1"/>
  <c r="BL65" i="4"/>
  <c r="AL64" i="4"/>
  <c r="BN59" i="4"/>
  <c r="D59" i="4" s="1"/>
  <c r="X59" i="4"/>
  <c r="AZ59" i="4"/>
  <c r="AL59" i="4"/>
  <c r="G37" i="9" l="1"/>
  <c r="F38" i="9"/>
  <c r="F60" i="9"/>
  <c r="G59" i="9"/>
  <c r="G17" i="9"/>
  <c r="F18" i="9"/>
  <c r="AL76" i="4"/>
  <c r="BL76" i="4"/>
  <c r="AZ76" i="4"/>
  <c r="D69" i="4"/>
  <c r="BN76" i="4"/>
  <c r="D76" i="4" s="1"/>
  <c r="X76" i="4"/>
  <c r="BO73" i="4"/>
  <c r="E73" i="4" s="1"/>
  <c r="BO69" i="4"/>
  <c r="BO74" i="4"/>
  <c r="E74" i="4" s="1"/>
  <c r="BO71" i="4"/>
  <c r="E71" i="4" s="1"/>
  <c r="BO64" i="4"/>
  <c r="E64" i="4" s="1"/>
  <c r="BO65" i="4"/>
  <c r="E65" i="4" s="1"/>
  <c r="BO61" i="4"/>
  <c r="E61" i="4" s="1"/>
  <c r="BO72" i="4"/>
  <c r="E72" i="4" s="1"/>
  <c r="BO62" i="4"/>
  <c r="E62" i="4" s="1"/>
  <c r="BO59" i="4"/>
  <c r="E59" i="4" s="1"/>
  <c r="BO63" i="4"/>
  <c r="E63" i="4" s="1"/>
  <c r="F39" i="9" l="1"/>
  <c r="G38" i="9"/>
  <c r="F19" i="9"/>
  <c r="G18" i="9"/>
  <c r="G60" i="9"/>
  <c r="F62" i="9"/>
  <c r="E69" i="4"/>
  <c r="BO76" i="4"/>
  <c r="E76" i="4" s="1"/>
  <c r="AH151" i="4"/>
  <c r="AH150" i="4"/>
  <c r="AH145" i="4"/>
  <c r="AH146" i="4"/>
  <c r="AH144" i="4"/>
  <c r="AN103" i="4"/>
  <c r="AN104" i="4"/>
  <c r="AN105" i="4"/>
  <c r="AN106" i="4"/>
  <c r="AN107" i="4"/>
  <c r="AN108" i="4"/>
  <c r="AN102" i="4"/>
  <c r="AN92" i="4"/>
  <c r="AN93" i="4"/>
  <c r="AN94" i="4"/>
  <c r="AN95" i="4"/>
  <c r="AN96" i="4"/>
  <c r="AN90" i="4"/>
  <c r="AN80" i="4"/>
  <c r="AN81" i="4"/>
  <c r="AN82" i="4"/>
  <c r="AN83" i="4"/>
  <c r="AN84" i="4"/>
  <c r="AN79" i="4"/>
  <c r="AN56" i="4"/>
  <c r="AP56" i="4"/>
  <c r="AR56" i="4"/>
  <c r="AT56" i="4"/>
  <c r="AV56" i="4"/>
  <c r="AX56" i="4"/>
  <c r="AY56" i="4"/>
  <c r="AN57" i="4"/>
  <c r="AP57" i="4"/>
  <c r="AR57" i="4"/>
  <c r="AT57" i="4"/>
  <c r="AV57" i="4"/>
  <c r="AX57" i="4"/>
  <c r="AY57" i="4"/>
  <c r="AN60" i="4"/>
  <c r="AP60" i="4"/>
  <c r="AR60" i="4"/>
  <c r="AT60" i="4"/>
  <c r="AV60" i="4"/>
  <c r="AX60" i="4"/>
  <c r="AY60" i="4"/>
  <c r="AM67" i="4"/>
  <c r="AO67" i="4"/>
  <c r="AQ67" i="4"/>
  <c r="AS67" i="4"/>
  <c r="AU67" i="4"/>
  <c r="AW67" i="4"/>
  <c r="AP79" i="4"/>
  <c r="AR79" i="4"/>
  <c r="AT79" i="4"/>
  <c r="AV79" i="4"/>
  <c r="AX79" i="4"/>
  <c r="AY79" i="4"/>
  <c r="AP80" i="4"/>
  <c r="AR80" i="4"/>
  <c r="AT80" i="4"/>
  <c r="AV80" i="4"/>
  <c r="AX80" i="4"/>
  <c r="AY80" i="4"/>
  <c r="AP81" i="4"/>
  <c r="AR81" i="4"/>
  <c r="AT81" i="4"/>
  <c r="AV81" i="4"/>
  <c r="AX81" i="4"/>
  <c r="AY81" i="4"/>
  <c r="AP82" i="4"/>
  <c r="AR82" i="4"/>
  <c r="AT82" i="4"/>
  <c r="AV82" i="4"/>
  <c r="AX82" i="4"/>
  <c r="AY82" i="4"/>
  <c r="AP83" i="4"/>
  <c r="AR83" i="4"/>
  <c r="AT83" i="4"/>
  <c r="AV83" i="4"/>
  <c r="AX83" i="4"/>
  <c r="AY83" i="4"/>
  <c r="AP84" i="4"/>
  <c r="AR84" i="4"/>
  <c r="AT84" i="4"/>
  <c r="AV84" i="4"/>
  <c r="AX84" i="4"/>
  <c r="AY84" i="4"/>
  <c r="AM86" i="4"/>
  <c r="AO86" i="4"/>
  <c r="AQ86" i="4"/>
  <c r="AS86" i="4"/>
  <c r="AU86" i="4"/>
  <c r="AW86" i="4"/>
  <c r="AP90" i="4"/>
  <c r="AR90" i="4"/>
  <c r="AT90" i="4"/>
  <c r="AV90" i="4"/>
  <c r="AX90" i="4"/>
  <c r="AY90" i="4"/>
  <c r="AP92" i="4"/>
  <c r="AR92" i="4"/>
  <c r="AT92" i="4"/>
  <c r="AV92" i="4"/>
  <c r="AX92" i="4"/>
  <c r="AY92" i="4"/>
  <c r="AP93" i="4"/>
  <c r="AR93" i="4"/>
  <c r="AT93" i="4"/>
  <c r="AV93" i="4"/>
  <c r="AX93" i="4"/>
  <c r="AY93" i="4"/>
  <c r="AP94" i="4"/>
  <c r="AR94" i="4"/>
  <c r="AT94" i="4"/>
  <c r="AV94" i="4"/>
  <c r="AX94" i="4"/>
  <c r="AY94" i="4"/>
  <c r="AP95" i="4"/>
  <c r="AR95" i="4"/>
  <c r="AT95" i="4"/>
  <c r="AV95" i="4"/>
  <c r="AX95" i="4"/>
  <c r="AY95" i="4"/>
  <c r="AP96" i="4"/>
  <c r="AR96" i="4"/>
  <c r="AT96" i="4"/>
  <c r="AV96" i="4"/>
  <c r="AX96" i="4"/>
  <c r="AY96" i="4"/>
  <c r="AM98" i="4"/>
  <c r="AO98" i="4"/>
  <c r="AQ98" i="4"/>
  <c r="AS98" i="4"/>
  <c r="AU98" i="4"/>
  <c r="AW98" i="4"/>
  <c r="AP102" i="4"/>
  <c r="AR102" i="4"/>
  <c r="AT102" i="4"/>
  <c r="AV102" i="4"/>
  <c r="AX102" i="4"/>
  <c r="AY102" i="4"/>
  <c r="AP103" i="4"/>
  <c r="AR103" i="4"/>
  <c r="AT103" i="4"/>
  <c r="AV103" i="4"/>
  <c r="AX103" i="4"/>
  <c r="AY103" i="4"/>
  <c r="AP104" i="4"/>
  <c r="AR104" i="4"/>
  <c r="AT104" i="4"/>
  <c r="AV104" i="4"/>
  <c r="AX104" i="4"/>
  <c r="AY104" i="4"/>
  <c r="AP105" i="4"/>
  <c r="AR105" i="4"/>
  <c r="AT105" i="4"/>
  <c r="AV105" i="4"/>
  <c r="AX105" i="4"/>
  <c r="AY105" i="4"/>
  <c r="AP106" i="4"/>
  <c r="AR106" i="4"/>
  <c r="AT106" i="4"/>
  <c r="AV106" i="4"/>
  <c r="AX106" i="4"/>
  <c r="AY106" i="4"/>
  <c r="AP107" i="4"/>
  <c r="AR107" i="4"/>
  <c r="AT107" i="4"/>
  <c r="AV107" i="4"/>
  <c r="AX107" i="4"/>
  <c r="AY107" i="4"/>
  <c r="AP108" i="4"/>
  <c r="AR108" i="4"/>
  <c r="AT108" i="4"/>
  <c r="AV108" i="4"/>
  <c r="AX108" i="4"/>
  <c r="AY108" i="4"/>
  <c r="AM129" i="4"/>
  <c r="AO129" i="4"/>
  <c r="AQ129" i="4"/>
  <c r="AS129" i="4"/>
  <c r="AU129" i="4"/>
  <c r="AW129" i="4"/>
  <c r="AN132" i="4"/>
  <c r="AP132" i="4"/>
  <c r="AR132" i="4"/>
  <c r="AT132" i="4"/>
  <c r="AV132" i="4"/>
  <c r="AX132" i="4"/>
  <c r="AY132" i="4"/>
  <c r="AN133" i="4"/>
  <c r="AP133" i="4"/>
  <c r="AR133" i="4"/>
  <c r="AT133" i="4"/>
  <c r="AV133" i="4"/>
  <c r="AX133" i="4"/>
  <c r="AY133" i="4"/>
  <c r="AN134" i="4"/>
  <c r="AP134" i="4"/>
  <c r="AR134" i="4"/>
  <c r="AT134" i="4"/>
  <c r="AV134" i="4"/>
  <c r="AX134" i="4"/>
  <c r="AY134" i="4"/>
  <c r="AN135" i="4"/>
  <c r="AP135" i="4"/>
  <c r="AR135" i="4"/>
  <c r="AT135" i="4"/>
  <c r="AV135" i="4"/>
  <c r="AX135" i="4"/>
  <c r="AY135" i="4"/>
  <c r="AN136" i="4"/>
  <c r="AP136" i="4"/>
  <c r="AR136" i="4"/>
  <c r="AT136" i="4"/>
  <c r="AV136" i="4"/>
  <c r="AX136" i="4"/>
  <c r="AY136" i="4"/>
  <c r="AN137" i="4"/>
  <c r="AP137" i="4"/>
  <c r="AR137" i="4"/>
  <c r="AT137" i="4"/>
  <c r="AV137" i="4"/>
  <c r="AX137" i="4"/>
  <c r="AY137" i="4"/>
  <c r="AN139" i="4"/>
  <c r="AP139" i="4"/>
  <c r="AR139" i="4"/>
  <c r="AT139" i="4"/>
  <c r="AV139" i="4"/>
  <c r="AX139" i="4"/>
  <c r="AY139" i="4"/>
  <c r="AN141" i="4"/>
  <c r="AP141" i="4"/>
  <c r="AR141" i="4"/>
  <c r="AT141" i="4"/>
  <c r="AV141" i="4"/>
  <c r="AX141" i="4"/>
  <c r="AY141" i="4"/>
  <c r="AM142" i="4"/>
  <c r="AO142" i="4"/>
  <c r="AQ142" i="4"/>
  <c r="AS142" i="4"/>
  <c r="AU142" i="4"/>
  <c r="AW142" i="4"/>
  <c r="AN144" i="4"/>
  <c r="AP144" i="4"/>
  <c r="AR144" i="4"/>
  <c r="AT144" i="4"/>
  <c r="AV144" i="4"/>
  <c r="AX144" i="4"/>
  <c r="AY144" i="4"/>
  <c r="AN145" i="4"/>
  <c r="AP145" i="4"/>
  <c r="AR145" i="4"/>
  <c r="AT145" i="4"/>
  <c r="AV145" i="4"/>
  <c r="AX145" i="4"/>
  <c r="AY145" i="4"/>
  <c r="AN146" i="4"/>
  <c r="AP146" i="4"/>
  <c r="AR146" i="4"/>
  <c r="AT146" i="4"/>
  <c r="AV146" i="4"/>
  <c r="AX146" i="4"/>
  <c r="AY146" i="4"/>
  <c r="AM148" i="4"/>
  <c r="AO148" i="4"/>
  <c r="AQ148" i="4"/>
  <c r="AS148" i="4"/>
  <c r="AU148" i="4"/>
  <c r="AW148" i="4"/>
  <c r="AN150" i="4"/>
  <c r="AP150" i="4"/>
  <c r="AR150" i="4"/>
  <c r="AT150" i="4"/>
  <c r="AV150" i="4"/>
  <c r="AX150" i="4"/>
  <c r="AY150" i="4"/>
  <c r="AN151" i="4"/>
  <c r="AP151" i="4"/>
  <c r="AR151" i="4"/>
  <c r="AT151" i="4"/>
  <c r="AV151" i="4"/>
  <c r="AX151" i="4"/>
  <c r="AY151" i="4"/>
  <c r="G62" i="9" l="1"/>
  <c r="F63" i="9"/>
  <c r="G19" i="9"/>
  <c r="F20" i="9"/>
  <c r="G39" i="9"/>
  <c r="F40" i="9"/>
  <c r="AR67" i="4"/>
  <c r="AR148" i="4"/>
  <c r="AP148" i="4"/>
  <c r="AZ150" i="4"/>
  <c r="AY148" i="4"/>
  <c r="AZ151" i="4"/>
  <c r="AT148" i="4"/>
  <c r="AR98" i="4"/>
  <c r="AZ56" i="4"/>
  <c r="AZ104" i="4"/>
  <c r="AV67" i="4"/>
  <c r="AZ108" i="4"/>
  <c r="AT129" i="4"/>
  <c r="AZ92" i="4"/>
  <c r="AN67" i="4"/>
  <c r="AT98" i="4"/>
  <c r="AT67" i="4"/>
  <c r="AN142" i="4"/>
  <c r="AZ139" i="4"/>
  <c r="AZ96" i="4"/>
  <c r="AR86" i="4"/>
  <c r="AP67" i="4"/>
  <c r="AN148" i="4"/>
  <c r="AX148" i="4"/>
  <c r="AZ135" i="4"/>
  <c r="AZ84" i="4"/>
  <c r="AY129" i="4"/>
  <c r="AZ137" i="4"/>
  <c r="AZ107" i="4"/>
  <c r="AZ95" i="4"/>
  <c r="AZ93" i="4"/>
  <c r="AP86" i="4"/>
  <c r="AZ60" i="4"/>
  <c r="AN129" i="4"/>
  <c r="AV148" i="4"/>
  <c r="AZ141" i="4"/>
  <c r="AR142" i="4"/>
  <c r="AV129" i="4"/>
  <c r="AP142" i="4"/>
  <c r="AX98" i="4"/>
  <c r="AN98" i="4"/>
  <c r="AY86" i="4"/>
  <c r="AN86" i="4"/>
  <c r="AX129" i="4"/>
  <c r="AZ144" i="4"/>
  <c r="AZ132" i="4"/>
  <c r="AX142" i="4"/>
  <c r="AZ106" i="4"/>
  <c r="AZ103" i="4"/>
  <c r="AZ90" i="4"/>
  <c r="AT86" i="4"/>
  <c r="AX86" i="4"/>
  <c r="AZ57" i="4"/>
  <c r="AZ145" i="4"/>
  <c r="AZ133" i="4"/>
  <c r="AZ102" i="4"/>
  <c r="AY98" i="4"/>
  <c r="AZ80" i="4"/>
  <c r="AZ79" i="4"/>
  <c r="AX67" i="4"/>
  <c r="AY67" i="4"/>
  <c r="AZ146" i="4"/>
  <c r="AZ134" i="4"/>
  <c r="AP129" i="4"/>
  <c r="AZ105" i="4"/>
  <c r="AV98" i="4"/>
  <c r="AZ83" i="4"/>
  <c r="AZ81" i="4"/>
  <c r="AZ136" i="4"/>
  <c r="AY142" i="4"/>
  <c r="AP98" i="4"/>
  <c r="AZ94" i="4"/>
  <c r="AZ82" i="4"/>
  <c r="AV142" i="4"/>
  <c r="AR129" i="4"/>
  <c r="AT142" i="4"/>
  <c r="AV86" i="4"/>
  <c r="H150" i="4"/>
  <c r="J150" i="4"/>
  <c r="L150" i="4"/>
  <c r="N150" i="4"/>
  <c r="P150" i="4"/>
  <c r="R150" i="4"/>
  <c r="T150" i="4"/>
  <c r="V150" i="4"/>
  <c r="W150" i="4"/>
  <c r="Z150" i="4"/>
  <c r="AB150" i="4"/>
  <c r="AD150" i="4"/>
  <c r="AF150" i="4"/>
  <c r="AJ150" i="4"/>
  <c r="AK150" i="4"/>
  <c r="BB150" i="4"/>
  <c r="BD150" i="4"/>
  <c r="BF150" i="4"/>
  <c r="BH150" i="4"/>
  <c r="BJ150" i="4"/>
  <c r="BK150" i="4"/>
  <c r="G40" i="9" l="1"/>
  <c r="F42" i="9"/>
  <c r="G20" i="9"/>
  <c r="F21" i="9"/>
  <c r="F64" i="9"/>
  <c r="G63" i="9"/>
  <c r="BN150" i="4"/>
  <c r="D150" i="4" s="1"/>
  <c r="AZ142" i="4"/>
  <c r="AZ129" i="4"/>
  <c r="AZ67" i="4"/>
  <c r="AZ86" i="4"/>
  <c r="AZ148" i="4"/>
  <c r="AZ98" i="4"/>
  <c r="X150" i="4"/>
  <c r="BL150" i="4"/>
  <c r="AL150" i="4"/>
  <c r="BF141" i="4"/>
  <c r="BH141" i="4"/>
  <c r="BJ141" i="4"/>
  <c r="BK134" i="4"/>
  <c r="BB134" i="4"/>
  <c r="AK134" i="4"/>
  <c r="AD134" i="4"/>
  <c r="AB134" i="4"/>
  <c r="Z134" i="4"/>
  <c r="W134" i="4"/>
  <c r="V134" i="4"/>
  <c r="T134" i="4"/>
  <c r="R134" i="4"/>
  <c r="P134" i="4"/>
  <c r="N134" i="4"/>
  <c r="L134" i="4"/>
  <c r="J134" i="4"/>
  <c r="H134" i="4"/>
  <c r="BJ132" i="4"/>
  <c r="BJ133" i="4"/>
  <c r="BJ134" i="4"/>
  <c r="BJ135" i="4"/>
  <c r="BJ136" i="4"/>
  <c r="BJ137" i="4"/>
  <c r="BJ139" i="4"/>
  <c r="BJ102" i="4"/>
  <c r="BJ103" i="4"/>
  <c r="BJ104" i="4"/>
  <c r="BJ105" i="4"/>
  <c r="BJ106" i="4"/>
  <c r="BJ107" i="4"/>
  <c r="BJ108" i="4"/>
  <c r="BJ90" i="4"/>
  <c r="BJ92" i="4"/>
  <c r="BJ93" i="4"/>
  <c r="BJ94" i="4"/>
  <c r="BJ95" i="4"/>
  <c r="BJ96" i="4"/>
  <c r="BJ84" i="4"/>
  <c r="BJ79" i="4"/>
  <c r="BJ80" i="4"/>
  <c r="BJ81" i="4"/>
  <c r="BJ82" i="4"/>
  <c r="BJ83" i="4"/>
  <c r="BJ57" i="4"/>
  <c r="BJ60" i="4"/>
  <c r="BJ56" i="4"/>
  <c r="V141" i="4"/>
  <c r="T141" i="4"/>
  <c r="R141" i="4"/>
  <c r="P141" i="4"/>
  <c r="L141" i="4"/>
  <c r="BH132" i="4"/>
  <c r="BH133" i="4"/>
  <c r="BH134" i="4"/>
  <c r="BH135" i="4"/>
  <c r="BH136" i="4"/>
  <c r="BH137" i="4"/>
  <c r="BH139" i="4"/>
  <c r="BH102" i="4"/>
  <c r="BH103" i="4"/>
  <c r="BH104" i="4"/>
  <c r="BH105" i="4"/>
  <c r="BH106" i="4"/>
  <c r="BH107" i="4"/>
  <c r="BH108" i="4"/>
  <c r="BH93" i="4"/>
  <c r="BH94" i="4"/>
  <c r="BH95" i="4"/>
  <c r="BH96" i="4"/>
  <c r="BH90" i="4"/>
  <c r="BH92" i="4"/>
  <c r="BH79" i="4"/>
  <c r="BH80" i="4"/>
  <c r="BH81" i="4"/>
  <c r="BH82" i="4"/>
  <c r="BH83" i="4"/>
  <c r="BH84" i="4"/>
  <c r="BH57" i="4"/>
  <c r="BH60" i="4"/>
  <c r="BH56" i="4"/>
  <c r="BF132" i="4"/>
  <c r="BF133" i="4"/>
  <c r="BF134" i="4"/>
  <c r="BF135" i="4"/>
  <c r="BF136" i="4"/>
  <c r="BF137" i="4"/>
  <c r="BF139" i="4"/>
  <c r="BF102" i="4"/>
  <c r="BF103" i="4"/>
  <c r="BF104" i="4"/>
  <c r="BF105" i="4"/>
  <c r="BF106" i="4"/>
  <c r="BF107" i="4"/>
  <c r="BF108" i="4"/>
  <c r="BF109" i="4"/>
  <c r="BF110" i="4"/>
  <c r="BF111" i="4"/>
  <c r="BF112" i="4"/>
  <c r="BF113" i="4"/>
  <c r="BF114" i="4"/>
  <c r="BF115" i="4"/>
  <c r="BF116" i="4"/>
  <c r="BF117" i="4"/>
  <c r="BF118" i="4"/>
  <c r="BF119" i="4"/>
  <c r="BF120" i="4"/>
  <c r="BF121" i="4"/>
  <c r="BF122" i="4"/>
  <c r="BF123" i="4"/>
  <c r="BF124" i="4"/>
  <c r="BF125" i="4"/>
  <c r="BF126" i="4"/>
  <c r="BF127" i="4"/>
  <c r="BF128" i="4"/>
  <c r="BF94" i="4"/>
  <c r="BF95" i="4"/>
  <c r="BF96" i="4"/>
  <c r="BF90" i="4"/>
  <c r="BF92" i="4"/>
  <c r="BF93" i="4"/>
  <c r="BF82" i="4"/>
  <c r="BF83" i="4"/>
  <c r="BF84" i="4"/>
  <c r="BF79" i="4"/>
  <c r="BF80" i="4"/>
  <c r="BF81" i="4"/>
  <c r="BF57" i="4"/>
  <c r="BF60" i="4"/>
  <c r="BD132" i="4"/>
  <c r="BD133" i="4"/>
  <c r="BD134" i="4"/>
  <c r="BD135" i="4"/>
  <c r="BD136" i="4"/>
  <c r="BD137" i="4"/>
  <c r="BD139" i="4"/>
  <c r="BD141" i="4"/>
  <c r="BD102" i="4"/>
  <c r="BD103" i="4"/>
  <c r="BD104" i="4"/>
  <c r="BD105" i="4"/>
  <c r="BD106" i="4"/>
  <c r="BD107" i="4"/>
  <c r="BD108" i="4"/>
  <c r="BD93" i="4"/>
  <c r="BD94" i="4"/>
  <c r="BD95" i="4"/>
  <c r="BD96" i="4"/>
  <c r="BD90" i="4"/>
  <c r="BD92" i="4"/>
  <c r="BD80" i="4"/>
  <c r="BD81" i="4"/>
  <c r="BD82" i="4"/>
  <c r="BD83" i="4"/>
  <c r="BD84" i="4"/>
  <c r="BD79" i="4"/>
  <c r="BD57" i="4"/>
  <c r="BD60" i="4"/>
  <c r="BD56" i="4"/>
  <c r="BB132" i="4"/>
  <c r="BB133" i="4"/>
  <c r="BB135" i="4"/>
  <c r="BB136" i="4"/>
  <c r="BB137" i="4"/>
  <c r="BB139" i="4"/>
  <c r="BB141" i="4"/>
  <c r="BB102" i="4"/>
  <c r="BB103" i="4"/>
  <c r="BB104" i="4"/>
  <c r="BB105" i="4"/>
  <c r="BB106" i="4"/>
  <c r="BB107" i="4"/>
  <c r="BB108" i="4"/>
  <c r="BB95" i="4"/>
  <c r="BB96" i="4"/>
  <c r="BB90" i="4"/>
  <c r="BB92" i="4"/>
  <c r="BB93" i="4"/>
  <c r="BB94" i="4"/>
  <c r="BB83" i="4"/>
  <c r="BB84" i="4"/>
  <c r="BB79" i="4"/>
  <c r="BB80" i="4"/>
  <c r="BB81" i="4"/>
  <c r="BB82" i="4"/>
  <c r="BB57" i="4"/>
  <c r="BB60" i="4"/>
  <c r="BB56" i="4"/>
  <c r="AJ132" i="4"/>
  <c r="AJ133" i="4"/>
  <c r="AJ134" i="4"/>
  <c r="AJ135" i="4"/>
  <c r="AJ136" i="4"/>
  <c r="AJ137" i="4"/>
  <c r="AJ139" i="4"/>
  <c r="AJ141" i="4"/>
  <c r="AJ102" i="4"/>
  <c r="AJ103" i="4"/>
  <c r="AJ104" i="4"/>
  <c r="AJ105" i="4"/>
  <c r="AJ106" i="4"/>
  <c r="AJ107" i="4"/>
  <c r="AJ108" i="4"/>
  <c r="AJ90" i="4"/>
  <c r="AJ92" i="4"/>
  <c r="AJ93" i="4"/>
  <c r="AJ94" i="4"/>
  <c r="AJ95" i="4"/>
  <c r="AJ96" i="4"/>
  <c r="AJ84" i="4"/>
  <c r="AJ79" i="4"/>
  <c r="AJ80" i="4"/>
  <c r="AJ81" i="4"/>
  <c r="AJ82" i="4"/>
  <c r="AJ83" i="4"/>
  <c r="AJ57" i="4"/>
  <c r="AJ60" i="4"/>
  <c r="AJ56" i="4"/>
  <c r="AH132" i="4"/>
  <c r="AH133" i="4"/>
  <c r="AH134" i="4"/>
  <c r="AH135" i="4"/>
  <c r="AH136" i="4"/>
  <c r="AH137" i="4"/>
  <c r="AH139" i="4"/>
  <c r="AH141" i="4"/>
  <c r="AH102" i="4"/>
  <c r="AH103" i="4"/>
  <c r="AH104" i="4"/>
  <c r="AH105" i="4"/>
  <c r="AH106" i="4"/>
  <c r="AH107" i="4"/>
  <c r="AH108" i="4"/>
  <c r="AH109" i="4"/>
  <c r="AH110" i="4"/>
  <c r="AH111" i="4"/>
  <c r="AH112" i="4"/>
  <c r="AH113" i="4"/>
  <c r="AH114" i="4"/>
  <c r="AH115" i="4"/>
  <c r="AH116" i="4"/>
  <c r="AH117" i="4"/>
  <c r="AH118" i="4"/>
  <c r="AH119" i="4"/>
  <c r="AH120" i="4"/>
  <c r="AH121" i="4"/>
  <c r="AH122" i="4"/>
  <c r="AH123" i="4"/>
  <c r="AH124" i="4"/>
  <c r="AH125" i="4"/>
  <c r="AH126" i="4"/>
  <c r="AH127" i="4"/>
  <c r="AH128" i="4"/>
  <c r="AH90" i="4"/>
  <c r="AH92" i="4"/>
  <c r="AH93" i="4"/>
  <c r="AH94" i="4"/>
  <c r="AH95" i="4"/>
  <c r="AH96" i="4"/>
  <c r="AH82" i="4"/>
  <c r="AH83" i="4"/>
  <c r="AH84" i="4"/>
  <c r="AH79" i="4"/>
  <c r="AH80" i="4"/>
  <c r="AH81" i="4"/>
  <c r="AH57" i="4"/>
  <c r="AH60" i="4"/>
  <c r="AH56" i="4"/>
  <c r="AF132" i="4"/>
  <c r="AF133" i="4"/>
  <c r="AF134" i="4"/>
  <c r="AF135" i="4"/>
  <c r="AF136" i="4"/>
  <c r="AF137" i="4"/>
  <c r="AF139" i="4"/>
  <c r="AF141" i="4"/>
  <c r="AF105" i="4"/>
  <c r="AF106" i="4"/>
  <c r="AF107" i="4"/>
  <c r="AF108" i="4"/>
  <c r="AF102" i="4"/>
  <c r="AF103" i="4"/>
  <c r="AF104" i="4"/>
  <c r="AF90" i="4"/>
  <c r="AF92" i="4"/>
  <c r="AF93" i="4"/>
  <c r="AF94" i="4"/>
  <c r="AF95" i="4"/>
  <c r="AF96" i="4"/>
  <c r="AF79" i="4"/>
  <c r="AF80" i="4"/>
  <c r="AF81" i="4"/>
  <c r="AF82" i="4"/>
  <c r="AF83" i="4"/>
  <c r="AF84" i="4"/>
  <c r="AF57" i="4"/>
  <c r="AF60" i="4"/>
  <c r="AF56" i="4"/>
  <c r="G64" i="9" l="1"/>
  <c r="F65" i="9"/>
  <c r="G21" i="9"/>
  <c r="F23" i="9"/>
  <c r="G42" i="9"/>
  <c r="F43" i="9"/>
  <c r="BO150" i="4"/>
  <c r="BN134" i="4"/>
  <c r="D134" i="4" s="1"/>
  <c r="AL134" i="4"/>
  <c r="BL134" i="4"/>
  <c r="X134" i="4"/>
  <c r="F66" i="9" l="1"/>
  <c r="G65" i="9"/>
  <c r="G43" i="9"/>
  <c r="F44" i="9"/>
  <c r="G23" i="9"/>
  <c r="F24" i="9"/>
  <c r="BO134" i="4"/>
  <c r="E134" i="4" s="1"/>
  <c r="BF56" i="4"/>
  <c r="F25" i="9" l="1"/>
  <c r="G24" i="9"/>
  <c r="F45" i="9"/>
  <c r="G44" i="9"/>
  <c r="G66" i="9"/>
  <c r="F67" i="9"/>
  <c r="I148" i="4"/>
  <c r="M148" i="4"/>
  <c r="V103" i="4"/>
  <c r="S98" i="4"/>
  <c r="S129" i="4"/>
  <c r="S142" i="4"/>
  <c r="S148" i="4"/>
  <c r="F68" i="9" l="1"/>
  <c r="G68" i="9" s="1"/>
  <c r="G67" i="9"/>
  <c r="G45" i="9"/>
  <c r="F46" i="9"/>
  <c r="G25" i="9"/>
  <c r="F26" i="9"/>
  <c r="G67" i="4"/>
  <c r="W56" i="4"/>
  <c r="G26" i="9" l="1"/>
  <c r="F27" i="9"/>
  <c r="G46" i="9"/>
  <c r="F47" i="9"/>
  <c r="G69" i="9"/>
  <c r="BI67" i="4"/>
  <c r="BG67" i="4"/>
  <c r="BE67" i="4"/>
  <c r="BC67" i="4"/>
  <c r="BA67" i="4"/>
  <c r="AI67" i="4"/>
  <c r="AG67" i="4"/>
  <c r="AE67" i="4"/>
  <c r="AC67" i="4"/>
  <c r="AA67" i="4"/>
  <c r="Y67" i="4"/>
  <c r="U67" i="4"/>
  <c r="S67" i="4"/>
  <c r="O67" i="4"/>
  <c r="M67" i="4"/>
  <c r="I67" i="4"/>
  <c r="BI86" i="4"/>
  <c r="BG86" i="4"/>
  <c r="BE86" i="4"/>
  <c r="BC86" i="4"/>
  <c r="BA86" i="4"/>
  <c r="AI86" i="4"/>
  <c r="AG86" i="4"/>
  <c r="AE86" i="4"/>
  <c r="AC86" i="4"/>
  <c r="AA86" i="4"/>
  <c r="Y86" i="4"/>
  <c r="U86" i="4"/>
  <c r="S86" i="4"/>
  <c r="Q86" i="4"/>
  <c r="O86" i="4"/>
  <c r="M86" i="4"/>
  <c r="K86" i="4"/>
  <c r="I86" i="4"/>
  <c r="BI98" i="4"/>
  <c r="BG98" i="4"/>
  <c r="BE98" i="4"/>
  <c r="BC98" i="4"/>
  <c r="BA98" i="4"/>
  <c r="AI98" i="4"/>
  <c r="AG98" i="4"/>
  <c r="AE98" i="4"/>
  <c r="AC98" i="4"/>
  <c r="AA98" i="4"/>
  <c r="Y98" i="4"/>
  <c r="U98" i="4"/>
  <c r="Q98" i="4"/>
  <c r="O98" i="4"/>
  <c r="M98" i="4"/>
  <c r="K98" i="4"/>
  <c r="I98" i="4"/>
  <c r="G98" i="4"/>
  <c r="BI129" i="4"/>
  <c r="BG129" i="4"/>
  <c r="BE129" i="4"/>
  <c r="BC129" i="4"/>
  <c r="BA129" i="4"/>
  <c r="AI129" i="4"/>
  <c r="AG129" i="4"/>
  <c r="AE129" i="4"/>
  <c r="AC129" i="4"/>
  <c r="AA129" i="4"/>
  <c r="Y129" i="4"/>
  <c r="U129" i="4"/>
  <c r="Q129" i="4"/>
  <c r="O129" i="4"/>
  <c r="M129" i="4"/>
  <c r="K129" i="4"/>
  <c r="I129" i="4"/>
  <c r="G129" i="4"/>
  <c r="F48" i="9" l="1"/>
  <c r="G48" i="9" s="1"/>
  <c r="G47" i="9"/>
  <c r="G27" i="9"/>
  <c r="F28" i="9"/>
  <c r="BI142" i="4"/>
  <c r="BG142" i="4"/>
  <c r="BE142" i="4"/>
  <c r="BC142" i="4"/>
  <c r="BA142" i="4"/>
  <c r="AI142" i="4"/>
  <c r="AG142" i="4"/>
  <c r="AE142" i="4"/>
  <c r="AC142" i="4"/>
  <c r="AA142" i="4"/>
  <c r="Y142" i="4"/>
  <c r="U142" i="4"/>
  <c r="Q142" i="4"/>
  <c r="O142" i="4"/>
  <c r="M142" i="4"/>
  <c r="K142" i="4"/>
  <c r="I142" i="4"/>
  <c r="G142" i="4"/>
  <c r="BI148" i="4"/>
  <c r="BG148" i="4"/>
  <c r="BE148" i="4"/>
  <c r="BC148" i="4"/>
  <c r="BA148" i="4"/>
  <c r="AI148" i="4"/>
  <c r="AG148" i="4"/>
  <c r="AE148" i="4"/>
  <c r="AC148" i="4"/>
  <c r="AA148" i="4"/>
  <c r="Y148" i="4"/>
  <c r="U148" i="4"/>
  <c r="Q148" i="4"/>
  <c r="O148" i="4"/>
  <c r="K148" i="4"/>
  <c r="G148" i="4"/>
  <c r="BK92" i="4"/>
  <c r="G28" i="9" l="1"/>
  <c r="F29" i="9"/>
  <c r="G29" i="9" s="1"/>
  <c r="G30" i="9" s="1"/>
  <c r="G49" i="9"/>
  <c r="F157" i="4"/>
  <c r="BK151" i="4"/>
  <c r="BJ151" i="4"/>
  <c r="BH151" i="4"/>
  <c r="BF151" i="4"/>
  <c r="BD151" i="4"/>
  <c r="BB151" i="4"/>
  <c r="AK151" i="4"/>
  <c r="AJ151" i="4"/>
  <c r="AF151" i="4"/>
  <c r="AD151" i="4"/>
  <c r="AB151" i="4"/>
  <c r="Z151" i="4"/>
  <c r="W151" i="4"/>
  <c r="V151" i="4"/>
  <c r="T151" i="4"/>
  <c r="R151" i="4"/>
  <c r="P151" i="4"/>
  <c r="N151" i="4"/>
  <c r="L151" i="4"/>
  <c r="J151" i="4"/>
  <c r="H151" i="4"/>
  <c r="BK146" i="4"/>
  <c r="BJ146" i="4"/>
  <c r="BH146" i="4"/>
  <c r="BF146" i="4"/>
  <c r="BD146" i="4"/>
  <c r="BB146" i="4"/>
  <c r="AK146" i="4"/>
  <c r="AJ146" i="4"/>
  <c r="AF146" i="4"/>
  <c r="AD146" i="4"/>
  <c r="AB146" i="4"/>
  <c r="Z146" i="4"/>
  <c r="W146" i="4"/>
  <c r="V146" i="4"/>
  <c r="T146" i="4"/>
  <c r="R146" i="4"/>
  <c r="P146" i="4"/>
  <c r="N146" i="4"/>
  <c r="L146" i="4"/>
  <c r="J146" i="4"/>
  <c r="H146" i="4"/>
  <c r="BK145" i="4"/>
  <c r="BJ145" i="4"/>
  <c r="BH145" i="4"/>
  <c r="BF145" i="4"/>
  <c r="BD145" i="4"/>
  <c r="BB145" i="4"/>
  <c r="AK145" i="4"/>
  <c r="AJ145" i="4"/>
  <c r="AF145" i="4"/>
  <c r="AD145" i="4"/>
  <c r="AB145" i="4"/>
  <c r="Z145" i="4"/>
  <c r="W145" i="4"/>
  <c r="V145" i="4"/>
  <c r="T145" i="4"/>
  <c r="R145" i="4"/>
  <c r="P145" i="4"/>
  <c r="N145" i="4"/>
  <c r="L145" i="4"/>
  <c r="J145" i="4"/>
  <c r="H145" i="4"/>
  <c r="BK144" i="4"/>
  <c r="BJ144" i="4"/>
  <c r="BH144" i="4"/>
  <c r="BF144" i="4"/>
  <c r="BD144" i="4"/>
  <c r="BB144" i="4"/>
  <c r="AK144" i="4"/>
  <c r="AJ144" i="4"/>
  <c r="AF144" i="4"/>
  <c r="AD144" i="4"/>
  <c r="AB144" i="4"/>
  <c r="Z144" i="4"/>
  <c r="W144" i="4"/>
  <c r="V144" i="4"/>
  <c r="T144" i="4"/>
  <c r="R144" i="4"/>
  <c r="P144" i="4"/>
  <c r="N144" i="4"/>
  <c r="L144" i="4"/>
  <c r="J144" i="4"/>
  <c r="H144" i="4"/>
  <c r="BK141" i="4"/>
  <c r="AK141" i="4"/>
  <c r="AD141" i="4"/>
  <c r="AB141" i="4"/>
  <c r="Z141" i="4"/>
  <c r="W141" i="4"/>
  <c r="N141" i="4"/>
  <c r="J141" i="4"/>
  <c r="H141" i="4"/>
  <c r="BK139" i="4"/>
  <c r="AK139" i="4"/>
  <c r="AD139" i="4"/>
  <c r="AB139" i="4"/>
  <c r="Z139" i="4"/>
  <c r="W139" i="4"/>
  <c r="V139" i="4"/>
  <c r="T139" i="4"/>
  <c r="R139" i="4"/>
  <c r="P139" i="4"/>
  <c r="N139" i="4"/>
  <c r="L139" i="4"/>
  <c r="J139" i="4"/>
  <c r="H139" i="4"/>
  <c r="BK137" i="4"/>
  <c r="AK137" i="4"/>
  <c r="AD137" i="4"/>
  <c r="AB137" i="4"/>
  <c r="Z137" i="4"/>
  <c r="W137" i="4"/>
  <c r="V137" i="4"/>
  <c r="T137" i="4"/>
  <c r="R137" i="4"/>
  <c r="P137" i="4"/>
  <c r="N137" i="4"/>
  <c r="L137" i="4"/>
  <c r="J137" i="4"/>
  <c r="H137" i="4"/>
  <c r="BK136" i="4"/>
  <c r="AK136" i="4"/>
  <c r="AD136" i="4"/>
  <c r="AB136" i="4"/>
  <c r="Z136" i="4"/>
  <c r="W136" i="4"/>
  <c r="V136" i="4"/>
  <c r="T136" i="4"/>
  <c r="R136" i="4"/>
  <c r="P136" i="4"/>
  <c r="N136" i="4"/>
  <c r="L136" i="4"/>
  <c r="J136" i="4"/>
  <c r="H136" i="4"/>
  <c r="BK135" i="4"/>
  <c r="AK135" i="4"/>
  <c r="AD135" i="4"/>
  <c r="AB135" i="4"/>
  <c r="Z135" i="4"/>
  <c r="W135" i="4"/>
  <c r="V135" i="4"/>
  <c r="T135" i="4"/>
  <c r="R135" i="4"/>
  <c r="P135" i="4"/>
  <c r="N135" i="4"/>
  <c r="L135" i="4"/>
  <c r="J135" i="4"/>
  <c r="H135" i="4"/>
  <c r="BK133" i="4"/>
  <c r="AK133" i="4"/>
  <c r="AD133" i="4"/>
  <c r="AB133" i="4"/>
  <c r="Z133" i="4"/>
  <c r="W133" i="4"/>
  <c r="V133" i="4"/>
  <c r="T133" i="4"/>
  <c r="R133" i="4"/>
  <c r="P133" i="4"/>
  <c r="N133" i="4"/>
  <c r="L133" i="4"/>
  <c r="J133" i="4"/>
  <c r="H133" i="4"/>
  <c r="BK132" i="4"/>
  <c r="AK132" i="4"/>
  <c r="AD132" i="4"/>
  <c r="AB132" i="4"/>
  <c r="Z132" i="4"/>
  <c r="W132" i="4"/>
  <c r="V132" i="4"/>
  <c r="T132" i="4"/>
  <c r="R132" i="4"/>
  <c r="P132" i="4"/>
  <c r="N132" i="4"/>
  <c r="L132" i="4"/>
  <c r="J132" i="4"/>
  <c r="H132" i="4"/>
  <c r="BK108" i="4"/>
  <c r="AK108" i="4"/>
  <c r="AD108" i="4"/>
  <c r="AB108" i="4"/>
  <c r="Z108" i="4"/>
  <c r="W108" i="4"/>
  <c r="V108" i="4"/>
  <c r="T108" i="4"/>
  <c r="R108" i="4"/>
  <c r="P108" i="4"/>
  <c r="N108" i="4"/>
  <c r="L108" i="4"/>
  <c r="J108" i="4"/>
  <c r="H108" i="4"/>
  <c r="BK107" i="4"/>
  <c r="AK107" i="4"/>
  <c r="AD107" i="4"/>
  <c r="AB107" i="4"/>
  <c r="Z107" i="4"/>
  <c r="W107" i="4"/>
  <c r="V107" i="4"/>
  <c r="T107" i="4"/>
  <c r="R107" i="4"/>
  <c r="P107" i="4"/>
  <c r="N107" i="4"/>
  <c r="L107" i="4"/>
  <c r="J107" i="4"/>
  <c r="H107" i="4"/>
  <c r="BK106" i="4"/>
  <c r="AK106" i="4"/>
  <c r="AD106" i="4"/>
  <c r="AB106" i="4"/>
  <c r="Z106" i="4"/>
  <c r="W106" i="4"/>
  <c r="V106" i="4"/>
  <c r="T106" i="4"/>
  <c r="R106" i="4"/>
  <c r="P106" i="4"/>
  <c r="N106" i="4"/>
  <c r="L106" i="4"/>
  <c r="J106" i="4"/>
  <c r="H106" i="4"/>
  <c r="BK105" i="4"/>
  <c r="AK105" i="4"/>
  <c r="AD105" i="4"/>
  <c r="AB105" i="4"/>
  <c r="Z105" i="4"/>
  <c r="W105" i="4"/>
  <c r="V105" i="4"/>
  <c r="T105" i="4"/>
  <c r="R105" i="4"/>
  <c r="P105" i="4"/>
  <c r="N105" i="4"/>
  <c r="L105" i="4"/>
  <c r="J105" i="4"/>
  <c r="H105" i="4"/>
  <c r="BK104" i="4"/>
  <c r="AK104" i="4"/>
  <c r="AD104" i="4"/>
  <c r="AB104" i="4"/>
  <c r="Z104" i="4"/>
  <c r="W104" i="4"/>
  <c r="V104" i="4"/>
  <c r="T104" i="4"/>
  <c r="R104" i="4"/>
  <c r="P104" i="4"/>
  <c r="N104" i="4"/>
  <c r="L104" i="4"/>
  <c r="J104" i="4"/>
  <c r="H104" i="4"/>
  <c r="BK103" i="4"/>
  <c r="AK103" i="4"/>
  <c r="AD103" i="4"/>
  <c r="AB103" i="4"/>
  <c r="Z103" i="4"/>
  <c r="W103" i="4"/>
  <c r="T103" i="4"/>
  <c r="R103" i="4"/>
  <c r="P103" i="4"/>
  <c r="N103" i="4"/>
  <c r="L103" i="4"/>
  <c r="J103" i="4"/>
  <c r="H103" i="4"/>
  <c r="BK102" i="4"/>
  <c r="AK102" i="4"/>
  <c r="AD102" i="4"/>
  <c r="AB102" i="4"/>
  <c r="Z102" i="4"/>
  <c r="W102" i="4"/>
  <c r="V102" i="4"/>
  <c r="T102" i="4"/>
  <c r="R102" i="4"/>
  <c r="P102" i="4"/>
  <c r="N102" i="4"/>
  <c r="L102" i="4"/>
  <c r="J102" i="4"/>
  <c r="H102" i="4"/>
  <c r="BK96" i="4"/>
  <c r="AK96" i="4"/>
  <c r="AD96" i="4"/>
  <c r="AB96" i="4"/>
  <c r="Z96" i="4"/>
  <c r="W96" i="4"/>
  <c r="V96" i="4"/>
  <c r="T96" i="4"/>
  <c r="R96" i="4"/>
  <c r="P96" i="4"/>
  <c r="N96" i="4"/>
  <c r="L96" i="4"/>
  <c r="J96" i="4"/>
  <c r="H96" i="4"/>
  <c r="BK95" i="4"/>
  <c r="AK95" i="4"/>
  <c r="AD95" i="4"/>
  <c r="AB95" i="4"/>
  <c r="Z95" i="4"/>
  <c r="W95" i="4"/>
  <c r="V95" i="4"/>
  <c r="T95" i="4"/>
  <c r="R95" i="4"/>
  <c r="P95" i="4"/>
  <c r="N95" i="4"/>
  <c r="L95" i="4"/>
  <c r="J95" i="4"/>
  <c r="H95" i="4"/>
  <c r="BK94" i="4"/>
  <c r="AK94" i="4"/>
  <c r="AD94" i="4"/>
  <c r="AB94" i="4"/>
  <c r="Z94" i="4"/>
  <c r="W94" i="4"/>
  <c r="V94" i="4"/>
  <c r="T94" i="4"/>
  <c r="R94" i="4"/>
  <c r="P94" i="4"/>
  <c r="N94" i="4"/>
  <c r="L94" i="4"/>
  <c r="J94" i="4"/>
  <c r="H94" i="4"/>
  <c r="BK93" i="4"/>
  <c r="AK93" i="4"/>
  <c r="AD93" i="4"/>
  <c r="AB93" i="4"/>
  <c r="Z93" i="4"/>
  <c r="W93" i="4"/>
  <c r="V93" i="4"/>
  <c r="T93" i="4"/>
  <c r="R93" i="4"/>
  <c r="P93" i="4"/>
  <c r="N93" i="4"/>
  <c r="L93" i="4"/>
  <c r="J93" i="4"/>
  <c r="H93" i="4"/>
  <c r="AK92" i="4"/>
  <c r="AD92" i="4"/>
  <c r="AB92" i="4"/>
  <c r="Z92" i="4"/>
  <c r="W92" i="4"/>
  <c r="V92" i="4"/>
  <c r="T92" i="4"/>
  <c r="R92" i="4"/>
  <c r="P92" i="4"/>
  <c r="N92" i="4"/>
  <c r="L92" i="4"/>
  <c r="J92" i="4"/>
  <c r="H92" i="4"/>
  <c r="BK90" i="4"/>
  <c r="AK90" i="4"/>
  <c r="AD90" i="4"/>
  <c r="AB90" i="4"/>
  <c r="Z90" i="4"/>
  <c r="W90" i="4"/>
  <c r="V90" i="4"/>
  <c r="T90" i="4"/>
  <c r="R90" i="4"/>
  <c r="P90" i="4"/>
  <c r="N90" i="4"/>
  <c r="L90" i="4"/>
  <c r="J90" i="4"/>
  <c r="H90" i="4"/>
  <c r="BK84" i="4"/>
  <c r="AK84" i="4"/>
  <c r="AD84" i="4"/>
  <c r="AB84" i="4"/>
  <c r="Z84" i="4"/>
  <c r="W84" i="4"/>
  <c r="V84" i="4"/>
  <c r="T84" i="4"/>
  <c r="R84" i="4"/>
  <c r="P84" i="4"/>
  <c r="N84" i="4"/>
  <c r="L84" i="4"/>
  <c r="J84" i="4"/>
  <c r="H84" i="4"/>
  <c r="BK83" i="4"/>
  <c r="AK83" i="4"/>
  <c r="AD83" i="4"/>
  <c r="AB83" i="4"/>
  <c r="Z83" i="4"/>
  <c r="W83" i="4"/>
  <c r="V83" i="4"/>
  <c r="T83" i="4"/>
  <c r="R83" i="4"/>
  <c r="P83" i="4"/>
  <c r="N83" i="4"/>
  <c r="L83" i="4"/>
  <c r="J83" i="4"/>
  <c r="H83" i="4"/>
  <c r="BK82" i="4"/>
  <c r="AK82" i="4"/>
  <c r="AD82" i="4"/>
  <c r="AB82" i="4"/>
  <c r="Z82" i="4"/>
  <c r="W82" i="4"/>
  <c r="V82" i="4"/>
  <c r="T82" i="4"/>
  <c r="R82" i="4"/>
  <c r="P82" i="4"/>
  <c r="N82" i="4"/>
  <c r="L82" i="4"/>
  <c r="J82" i="4"/>
  <c r="H82" i="4"/>
  <c r="BK81" i="4"/>
  <c r="AK81" i="4"/>
  <c r="AD81" i="4"/>
  <c r="AB81" i="4"/>
  <c r="Z81" i="4"/>
  <c r="W81" i="4"/>
  <c r="V81" i="4"/>
  <c r="T81" i="4"/>
  <c r="R81" i="4"/>
  <c r="P81" i="4"/>
  <c r="N81" i="4"/>
  <c r="L81" i="4"/>
  <c r="J81" i="4"/>
  <c r="H81" i="4"/>
  <c r="BK80" i="4"/>
  <c r="AK80" i="4"/>
  <c r="AD80" i="4"/>
  <c r="AB80" i="4"/>
  <c r="Z80" i="4"/>
  <c r="W80" i="4"/>
  <c r="V80" i="4"/>
  <c r="T80" i="4"/>
  <c r="R80" i="4"/>
  <c r="P80" i="4"/>
  <c r="N80" i="4"/>
  <c r="L80" i="4"/>
  <c r="J80" i="4"/>
  <c r="H80" i="4"/>
  <c r="BK79" i="4"/>
  <c r="AK79" i="4"/>
  <c r="AD79" i="4"/>
  <c r="AB79" i="4"/>
  <c r="Z79" i="4"/>
  <c r="W79" i="4"/>
  <c r="V79" i="4"/>
  <c r="T79" i="4"/>
  <c r="R79" i="4"/>
  <c r="P79" i="4"/>
  <c r="N79" i="4"/>
  <c r="L79" i="4"/>
  <c r="J79" i="4"/>
  <c r="H79" i="4"/>
  <c r="Q67" i="4"/>
  <c r="BK60" i="4"/>
  <c r="AK60" i="4"/>
  <c r="AD60" i="4"/>
  <c r="AB60" i="4"/>
  <c r="Z60" i="4"/>
  <c r="W60" i="4"/>
  <c r="V60" i="4"/>
  <c r="T60" i="4"/>
  <c r="R60" i="4"/>
  <c r="P60" i="4"/>
  <c r="N60" i="4"/>
  <c r="L60" i="4"/>
  <c r="J60" i="4"/>
  <c r="H60" i="4"/>
  <c r="BK57" i="4"/>
  <c r="AK57" i="4"/>
  <c r="AD57" i="4"/>
  <c r="AB57" i="4"/>
  <c r="Z57" i="4"/>
  <c r="V57" i="4"/>
  <c r="T57" i="4"/>
  <c r="R57" i="4"/>
  <c r="P57" i="4"/>
  <c r="N57" i="4"/>
  <c r="L57" i="4"/>
  <c r="J57" i="4"/>
  <c r="H57" i="4"/>
  <c r="BK56" i="4"/>
  <c r="AK56" i="4"/>
  <c r="AD56" i="4"/>
  <c r="AB56" i="4"/>
  <c r="Z56" i="4"/>
  <c r="V56" i="4"/>
  <c r="T56" i="4"/>
  <c r="R56" i="4"/>
  <c r="P56" i="4"/>
  <c r="N56" i="4"/>
  <c r="L56" i="4"/>
  <c r="J56" i="4"/>
  <c r="H56" i="4"/>
  <c r="G71" i="9" l="1"/>
  <c r="G74" i="9" s="1"/>
  <c r="BN151" i="4"/>
  <c r="D151" i="4" s="1"/>
  <c r="BN144" i="4"/>
  <c r="BN105" i="4"/>
  <c r="BN135" i="4"/>
  <c r="D135" i="4" s="1"/>
  <c r="BN146" i="4"/>
  <c r="BN102" i="4"/>
  <c r="D102" i="4" s="1"/>
  <c r="BN104" i="4"/>
  <c r="D104" i="4" s="1"/>
  <c r="BN106" i="4"/>
  <c r="D106" i="4" s="1"/>
  <c r="BN136" i="4"/>
  <c r="D136" i="4" s="1"/>
  <c r="BN145" i="4"/>
  <c r="BN103" i="4"/>
  <c r="D103" i="4" s="1"/>
  <c r="BN108" i="4"/>
  <c r="D108" i="4" s="1"/>
  <c r="BN133" i="4"/>
  <c r="BN139" i="4"/>
  <c r="D139" i="4" s="1"/>
  <c r="BN107" i="4"/>
  <c r="BN132" i="4"/>
  <c r="BN137" i="4"/>
  <c r="BN141" i="4"/>
  <c r="D141" i="4" s="1"/>
  <c r="BN57" i="4"/>
  <c r="BN80" i="4"/>
  <c r="BN84" i="4"/>
  <c r="BN94" i="4"/>
  <c r="D94" i="4" s="1"/>
  <c r="BN90" i="4"/>
  <c r="D90" i="4" s="1"/>
  <c r="BN93" i="4"/>
  <c r="BN83" i="4"/>
  <c r="D83" i="4" s="1"/>
  <c r="BN96" i="4"/>
  <c r="D96" i="4" s="1"/>
  <c r="BN79" i="4"/>
  <c r="D79" i="4" s="1"/>
  <c r="BN82" i="4"/>
  <c r="BN92" i="4"/>
  <c r="D92" i="4" s="1"/>
  <c r="BN60" i="4"/>
  <c r="BN56" i="4"/>
  <c r="BN95" i="4"/>
  <c r="D95" i="4" s="1"/>
  <c r="BN81" i="4"/>
  <c r="D81" i="4" s="1"/>
  <c r="J67" i="4"/>
  <c r="X56" i="4"/>
  <c r="BK148" i="4"/>
  <c r="AK67" i="4"/>
  <c r="W148" i="4"/>
  <c r="AL139" i="4"/>
  <c r="BL139" i="4"/>
  <c r="BB67" i="4"/>
  <c r="BL57" i="4"/>
  <c r="AL82" i="4"/>
  <c r="AL102" i="4"/>
  <c r="BL102" i="4"/>
  <c r="AL105" i="4"/>
  <c r="AL107" i="4"/>
  <c r="BJ67" i="4"/>
  <c r="BL79" i="4"/>
  <c r="BM79" i="4" s="1"/>
  <c r="BL81" i="4"/>
  <c r="AL92" i="4"/>
  <c r="BL106" i="4"/>
  <c r="BL108" i="4"/>
  <c r="R67" i="4"/>
  <c r="R142" i="4"/>
  <c r="BL82" i="4"/>
  <c r="AL84" i="4"/>
  <c r="BL84" i="4"/>
  <c r="AL93" i="4"/>
  <c r="Z129" i="4"/>
  <c r="AH129" i="4"/>
  <c r="BL104" i="4"/>
  <c r="BL105" i="4"/>
  <c r="BL107" i="4"/>
  <c r="BL136" i="4"/>
  <c r="BL137" i="4"/>
  <c r="BL60" i="4"/>
  <c r="AL80" i="4"/>
  <c r="AL94" i="4"/>
  <c r="AL96" i="4"/>
  <c r="AL106" i="4"/>
  <c r="BL135" i="4"/>
  <c r="AL141" i="4"/>
  <c r="BL145" i="4"/>
  <c r="AL151" i="4"/>
  <c r="BL56" i="4"/>
  <c r="BL80" i="4"/>
  <c r="AL83" i="4"/>
  <c r="AL90" i="4"/>
  <c r="AL103" i="4"/>
  <c r="Z142" i="4"/>
  <c r="AH142" i="4"/>
  <c r="BF142" i="4"/>
  <c r="BL133" i="4"/>
  <c r="AB148" i="4"/>
  <c r="AJ148" i="4"/>
  <c r="AL145" i="4"/>
  <c r="AL146" i="4"/>
  <c r="T148" i="4"/>
  <c r="P98" i="4"/>
  <c r="P148" i="4"/>
  <c r="X139" i="4"/>
  <c r="X94" i="4"/>
  <c r="X105" i="4"/>
  <c r="X136" i="4"/>
  <c r="X82" i="4"/>
  <c r="X84" i="4"/>
  <c r="J142" i="4"/>
  <c r="X80" i="4"/>
  <c r="X96" i="4"/>
  <c r="X104" i="4"/>
  <c r="X108" i="4"/>
  <c r="X137" i="4"/>
  <c r="X145" i="4"/>
  <c r="H98" i="4"/>
  <c r="X133" i="4"/>
  <c r="H148" i="4"/>
  <c r="X151" i="4"/>
  <c r="X103" i="4"/>
  <c r="X135" i="4"/>
  <c r="X60" i="4"/>
  <c r="P67" i="4"/>
  <c r="N67" i="4"/>
  <c r="V67" i="4"/>
  <c r="AB67" i="4"/>
  <c r="AJ67" i="4"/>
  <c r="AL57" i="4"/>
  <c r="AF98" i="4"/>
  <c r="BH98" i="4"/>
  <c r="BL90" i="4"/>
  <c r="AL95" i="4"/>
  <c r="N129" i="4"/>
  <c r="V129" i="4"/>
  <c r="L67" i="4"/>
  <c r="T67" i="4"/>
  <c r="AD67" i="4"/>
  <c r="AL56" i="4"/>
  <c r="AL60" i="4"/>
  <c r="L86" i="4"/>
  <c r="T86" i="4"/>
  <c r="AF86" i="4"/>
  <c r="BH86" i="4"/>
  <c r="X57" i="4"/>
  <c r="K67" i="4"/>
  <c r="X79" i="4"/>
  <c r="AL79" i="4"/>
  <c r="BF129" i="4"/>
  <c r="AF148" i="4"/>
  <c r="Z67" i="4"/>
  <c r="AH67" i="4"/>
  <c r="BF67" i="4"/>
  <c r="J86" i="4"/>
  <c r="R86" i="4"/>
  <c r="AB86" i="4"/>
  <c r="AJ86" i="4"/>
  <c r="BD86" i="4"/>
  <c r="BK86" i="4"/>
  <c r="X83" i="4"/>
  <c r="BL83" i="4"/>
  <c r="L98" i="4"/>
  <c r="T98" i="4"/>
  <c r="X92" i="4"/>
  <c r="X95" i="4"/>
  <c r="J129" i="4"/>
  <c r="R129" i="4"/>
  <c r="AD129" i="4"/>
  <c r="AK129" i="4"/>
  <c r="BB129" i="4"/>
  <c r="BJ129" i="4"/>
  <c r="BL103" i="4"/>
  <c r="AL144" i="4"/>
  <c r="BH148" i="4"/>
  <c r="H67" i="4"/>
  <c r="BD67" i="4"/>
  <c r="BK67" i="4"/>
  <c r="H86" i="4"/>
  <c r="P86" i="4"/>
  <c r="Z86" i="4"/>
  <c r="AH86" i="4"/>
  <c r="BB86" i="4"/>
  <c r="BJ86" i="4"/>
  <c r="AL81" i="4"/>
  <c r="AB98" i="4"/>
  <c r="AJ98" i="4"/>
  <c r="BD98" i="4"/>
  <c r="BK98" i="4"/>
  <c r="X90" i="4"/>
  <c r="X93" i="4"/>
  <c r="BL94" i="4"/>
  <c r="X102" i="4"/>
  <c r="X106" i="4"/>
  <c r="X132" i="4"/>
  <c r="BL132" i="4"/>
  <c r="AL135" i="4"/>
  <c r="J98" i="4"/>
  <c r="R98" i="4"/>
  <c r="Z98" i="4"/>
  <c r="AH98" i="4"/>
  <c r="BB98" i="4"/>
  <c r="BJ98" i="4"/>
  <c r="BL93" i="4"/>
  <c r="L129" i="4"/>
  <c r="T129" i="4"/>
  <c r="AB129" i="4"/>
  <c r="AJ129" i="4"/>
  <c r="BD129" i="4"/>
  <c r="BK129" i="4"/>
  <c r="X107" i="4"/>
  <c r="AL136" i="4"/>
  <c r="AF67" i="4"/>
  <c r="BH67" i="4"/>
  <c r="N86" i="4"/>
  <c r="V86" i="4"/>
  <c r="AD86" i="4"/>
  <c r="AK86" i="4"/>
  <c r="BF86" i="4"/>
  <c r="N98" i="4"/>
  <c r="V98" i="4"/>
  <c r="AD98" i="4"/>
  <c r="AK98" i="4"/>
  <c r="BF98" i="4"/>
  <c r="BL95" i="4"/>
  <c r="BL96" i="4"/>
  <c r="H129" i="4"/>
  <c r="P129" i="4"/>
  <c r="AF129" i="4"/>
  <c r="BH129" i="4"/>
  <c r="AL104" i="4"/>
  <c r="AL137" i="4"/>
  <c r="L148" i="4"/>
  <c r="X144" i="4"/>
  <c r="BD148" i="4"/>
  <c r="BL144" i="4"/>
  <c r="X146" i="4"/>
  <c r="BL146" i="4"/>
  <c r="BL151" i="4"/>
  <c r="AL108" i="4"/>
  <c r="N142" i="4"/>
  <c r="V142" i="4"/>
  <c r="AD142" i="4"/>
  <c r="AL132" i="4"/>
  <c r="AK142" i="4"/>
  <c r="BB142" i="4"/>
  <c r="BJ142" i="4"/>
  <c r="AL133" i="4"/>
  <c r="X141" i="4"/>
  <c r="BL141" i="4"/>
  <c r="L142" i="4"/>
  <c r="T142" i="4"/>
  <c r="AF142" i="4"/>
  <c r="BH142" i="4"/>
  <c r="N148" i="4"/>
  <c r="V148" i="4"/>
  <c r="Z148" i="4"/>
  <c r="AH148" i="4"/>
  <c r="BB148" i="4"/>
  <c r="BJ148" i="4"/>
  <c r="H142" i="4"/>
  <c r="P142" i="4"/>
  <c r="AB142" i="4"/>
  <c r="AJ142" i="4"/>
  <c r="BD142" i="4"/>
  <c r="BK142" i="4"/>
  <c r="J148" i="4"/>
  <c r="R148" i="4"/>
  <c r="AD148" i="4"/>
  <c r="AK148" i="4"/>
  <c r="BF148" i="4"/>
  <c r="BL92" i="4"/>
  <c r="X81" i="4"/>
  <c r="BN78" i="4"/>
  <c r="E157" i="4"/>
  <c r="BO157" i="4" s="1"/>
  <c r="BO102" i="4" l="1"/>
  <c r="BO151" i="4"/>
  <c r="BO105" i="4"/>
  <c r="BO146" i="4"/>
  <c r="E146" i="4" s="1"/>
  <c r="BO145" i="4"/>
  <c r="E145" i="4" s="1"/>
  <c r="BO144" i="4"/>
  <c r="BO136" i="4"/>
  <c r="E136" i="4" s="1"/>
  <c r="BO132" i="4"/>
  <c r="BO137" i="4"/>
  <c r="E137" i="4" s="1"/>
  <c r="BO108" i="4"/>
  <c r="BO104" i="4"/>
  <c r="BO106" i="4"/>
  <c r="BO135" i="4"/>
  <c r="BO141" i="4"/>
  <c r="BO103" i="4"/>
  <c r="BO133" i="4"/>
  <c r="E133" i="4" s="1"/>
  <c r="BO139" i="4"/>
  <c r="BO107" i="4"/>
  <c r="E107" i="4" s="1"/>
  <c r="BO84" i="4"/>
  <c r="E84" i="4" s="1"/>
  <c r="BO57" i="4"/>
  <c r="BO81" i="4"/>
  <c r="E81" i="4" s="1"/>
  <c r="BO80" i="4"/>
  <c r="E80" i="4" s="1"/>
  <c r="BO83" i="4"/>
  <c r="E83" i="4" s="1"/>
  <c r="BO82" i="4"/>
  <c r="BO94" i="4"/>
  <c r="E94" i="4" s="1"/>
  <c r="BO93" i="4"/>
  <c r="BO90" i="4"/>
  <c r="E90" i="4" s="1"/>
  <c r="BO95" i="4"/>
  <c r="BO92" i="4"/>
  <c r="BO79" i="4"/>
  <c r="BO60" i="4"/>
  <c r="BO96" i="4"/>
  <c r="E96" i="4" s="1"/>
  <c r="BO56" i="4"/>
  <c r="BL67" i="4"/>
  <c r="W77" i="4"/>
  <c r="D107" i="4"/>
  <c r="D105" i="4"/>
  <c r="D84" i="4"/>
  <c r="W67" i="4"/>
  <c r="AL148" i="4"/>
  <c r="AL67" i="4"/>
  <c r="D60" i="4"/>
  <c r="BL148" i="4"/>
  <c r="D137" i="4"/>
  <c r="D132" i="4"/>
  <c r="BN148" i="4"/>
  <c r="D148" i="4" s="1"/>
  <c r="D144" i="4"/>
  <c r="BL142" i="4"/>
  <c r="BL98" i="4"/>
  <c r="AL129" i="4"/>
  <c r="BL86" i="4"/>
  <c r="D146" i="4"/>
  <c r="D145" i="4"/>
  <c r="D133" i="4"/>
  <c r="AL142" i="4"/>
  <c r="X148" i="4"/>
  <c r="D80" i="4"/>
  <c r="BL129" i="4"/>
  <c r="AL86" i="4"/>
  <c r="AL98" i="4"/>
  <c r="D82" i="4"/>
  <c r="BN67" i="4"/>
  <c r="D56" i="4"/>
  <c r="D93" i="4"/>
  <c r="D57" i="4"/>
  <c r="D67" i="4" l="1"/>
  <c r="E139" i="4"/>
  <c r="E141" i="4"/>
  <c r="E102" i="4"/>
  <c r="E135" i="4"/>
  <c r="E105" i="4"/>
  <c r="E60" i="4"/>
  <c r="E103" i="4"/>
  <c r="E82" i="4"/>
  <c r="E57" i="4"/>
  <c r="E79" i="4"/>
  <c r="BO148" i="4"/>
  <c r="E148" i="4" s="1"/>
  <c r="E95" i="4"/>
  <c r="E144" i="4"/>
  <c r="E108" i="4"/>
  <c r="E93" i="4"/>
  <c r="E104" i="4"/>
  <c r="BO67" i="4"/>
  <c r="E56" i="4"/>
  <c r="E132" i="4"/>
  <c r="E106" i="4"/>
  <c r="X67" i="4"/>
  <c r="W98" i="4"/>
  <c r="E92" i="4"/>
  <c r="W129" i="4"/>
  <c r="W142" i="4"/>
  <c r="W86" i="4"/>
  <c r="W158" i="4" l="1"/>
  <c r="E67" i="4"/>
  <c r="BN86" i="4"/>
  <c r="D86" i="4" l="1"/>
  <c r="BN129" i="4"/>
  <c r="D129" i="4" s="1"/>
  <c r="BN142" i="4"/>
  <c r="D142" i="4" l="1"/>
  <c r="E78" i="4" l="1"/>
  <c r="BO78" i="4" l="1"/>
  <c r="X142" i="4" l="1"/>
  <c r="X129" i="4" l="1"/>
  <c r="X98" i="4"/>
  <c r="X158" i="4" s="1"/>
  <c r="BO142" i="4" l="1"/>
  <c r="E142" i="4" s="1"/>
  <c r="X86" i="4"/>
  <c r="BO129" i="4" l="1"/>
  <c r="E129" i="4" s="1"/>
  <c r="BO86" i="4"/>
  <c r="E86" i="4" l="1"/>
  <c r="BN98" i="4" l="1"/>
  <c r="D98" i="4" s="1"/>
  <c r="E89" i="4"/>
  <c r="BO98" i="4"/>
  <c r="E98" i="4" s="1"/>
  <c r="O152" i="4"/>
  <c r="O158" i="4"/>
  <c r="AU158" i="4"/>
  <c r="AU152" i="4"/>
  <c r="V152" i="4"/>
  <c r="V158" i="4"/>
  <c r="G152" i="4"/>
  <c r="G158" i="4"/>
  <c r="AR152" i="4"/>
  <c r="AR158" i="4"/>
  <c r="BI152" i="4"/>
  <c r="BI158" i="4"/>
  <c r="T158" i="4"/>
  <c r="T152" i="4"/>
  <c r="AK152" i="4"/>
  <c r="AK158" i="4"/>
  <c r="M152" i="4"/>
  <c r="M158" i="4"/>
  <c r="AJ158" i="4"/>
  <c r="AJ152" i="4"/>
  <c r="BK158" i="4"/>
  <c r="BK152" i="4"/>
  <c r="AG152" i="4"/>
  <c r="AG158" i="4"/>
  <c r="L158" i="4"/>
  <c r="L152" i="4"/>
  <c r="AH152" i="4"/>
  <c r="AH158" i="4"/>
  <c r="N152" i="4"/>
  <c r="N158" i="4"/>
  <c r="AN158" i="4"/>
  <c r="AN152" i="4"/>
  <c r="I152" i="4"/>
  <c r="I158" i="4"/>
  <c r="S158" i="4"/>
  <c r="S152" i="4"/>
  <c r="AD152" i="4"/>
  <c r="AD158" i="4"/>
  <c r="AA158" i="4"/>
  <c r="AA152" i="4"/>
  <c r="BB152" i="4"/>
  <c r="BB158" i="4"/>
  <c r="P158" i="4"/>
  <c r="P152" i="4"/>
  <c r="AB158" i="4"/>
  <c r="AB152" i="4"/>
  <c r="AF152" i="4"/>
  <c r="AF158" i="4"/>
  <c r="AT152" i="4"/>
  <c r="AT158" i="4"/>
  <c r="AI152" i="4"/>
  <c r="AI158" i="4"/>
  <c r="AP158" i="4"/>
  <c r="AP152" i="4"/>
  <c r="AM152" i="4"/>
  <c r="AM158" i="4"/>
  <c r="AS152" i="4"/>
  <c r="AS158" i="4"/>
  <c r="K152" i="4"/>
  <c r="K158" i="4"/>
  <c r="D158" i="4"/>
  <c r="D152" i="4"/>
  <c r="BC158" i="4"/>
  <c r="BC152" i="4"/>
  <c r="BL152" i="4"/>
  <c r="BL158" i="4"/>
  <c r="Y158" i="4"/>
  <c r="Y152" i="4"/>
  <c r="AW158" i="4"/>
  <c r="AW152" i="4"/>
  <c r="AZ152" i="4"/>
  <c r="AZ158" i="4"/>
  <c r="BO158" i="4"/>
  <c r="J158" i="4"/>
  <c r="J152" i="4"/>
  <c r="AL158" i="4"/>
  <c r="AL152" i="4"/>
  <c r="BO152" i="4"/>
  <c r="E152" i="4"/>
  <c r="E158" i="4"/>
  <c r="E5" i="4"/>
  <c r="BJ158" i="4"/>
  <c r="BJ152" i="4"/>
  <c r="BA152" i="4"/>
  <c r="BA158" i="4"/>
  <c r="BH152" i="4"/>
  <c r="BH158" i="4"/>
  <c r="BN152" i="4"/>
  <c r="BN158" i="4"/>
  <c r="AQ158" i="4"/>
  <c r="AQ152" i="4"/>
  <c r="BD158" i="4"/>
  <c r="BD152" i="4"/>
  <c r="R152" i="4"/>
  <c r="R158" i="4"/>
  <c r="Z158" i="4"/>
  <c r="Z152" i="4"/>
  <c r="U152" i="4"/>
  <c r="U158" i="4"/>
  <c r="BF158" i="4"/>
  <c r="BF152" i="4"/>
  <c r="AC152" i="4"/>
  <c r="AC158" i="4"/>
  <c r="AY158" i="4"/>
  <c r="AY152" i="4"/>
  <c r="AX158" i="4"/>
  <c r="AX152" i="4"/>
  <c r="BG152" i="4"/>
  <c r="BG158" i="4"/>
  <c r="Q152" i="4"/>
  <c r="Q158" i="4"/>
  <c r="H158" i="4"/>
  <c r="H152" i="4"/>
  <c r="AO152" i="4"/>
  <c r="AO158" i="4"/>
  <c r="BE152" i="4"/>
  <c r="BE158" i="4"/>
  <c r="AV152" i="4"/>
  <c r="AV158" i="4"/>
  <c r="AE158" i="4"/>
  <c r="AE15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Hernandez, Isaias</author>
  </authors>
  <commentList>
    <comment ref="A24" authorId="0" shapeId="0" xr:uid="{A2BBC678-2E3A-4197-A052-8002DAC6A719}">
      <text>
        <r>
          <rPr>
            <b/>
            <sz val="9"/>
            <color indexed="81"/>
            <rFont val="Tahoma"/>
            <family val="2"/>
          </rPr>
          <t>Hernandez, Isaias:</t>
        </r>
        <r>
          <rPr>
            <sz val="9"/>
            <color indexed="81"/>
            <rFont val="Tahoma"/>
            <family val="2"/>
          </rPr>
          <t xml:space="preserve">
</t>
        </r>
      </text>
    </comment>
    <comment ref="A43" authorId="0" shapeId="0" xr:uid="{F8640464-643F-4E19-AA11-6F8539DC74EE}">
      <text>
        <r>
          <rPr>
            <b/>
            <sz val="9"/>
            <color indexed="81"/>
            <rFont val="Tahoma"/>
            <family val="2"/>
          </rPr>
          <t>Hernandez, Isaias:</t>
        </r>
        <r>
          <rPr>
            <sz val="9"/>
            <color indexed="81"/>
            <rFont val="Tahoma"/>
            <family val="2"/>
          </rPr>
          <t xml:space="preserve">
</t>
        </r>
      </text>
    </comment>
    <comment ref="A63" authorId="0" shapeId="0" xr:uid="{2285F76A-5923-4372-A646-62FB7ABAB8B6}">
      <text>
        <r>
          <rPr>
            <b/>
            <sz val="9"/>
            <color indexed="81"/>
            <rFont val="Tahoma"/>
            <family val="2"/>
          </rPr>
          <t>Hernandez, Isaias:</t>
        </r>
        <r>
          <rPr>
            <sz val="9"/>
            <color indexed="81"/>
            <rFont val="Tahoma"/>
            <family val="2"/>
          </rPr>
          <t xml:space="preserve">
</t>
        </r>
      </text>
    </comment>
  </commentList>
</comments>
</file>

<file path=xl/sharedStrings.xml><?xml version="1.0" encoding="utf-8"?>
<sst xmlns="http://schemas.openxmlformats.org/spreadsheetml/2006/main" count="403" uniqueCount="223">
  <si>
    <t>Item No.</t>
  </si>
  <si>
    <t>Description</t>
  </si>
  <si>
    <t>UNIT</t>
  </si>
  <si>
    <t xml:space="preserve">Total Time </t>
  </si>
  <si>
    <t>Total Amount</t>
  </si>
  <si>
    <t>HRS</t>
  </si>
  <si>
    <t>Sub Total</t>
  </si>
  <si>
    <t>LS</t>
  </si>
  <si>
    <t>DESIGN CONSULTANTS</t>
  </si>
  <si>
    <t>GRAND</t>
  </si>
  <si>
    <t>Principal - in Charge</t>
  </si>
  <si>
    <t>Project Manager</t>
  </si>
  <si>
    <t>Deputy Project Manager</t>
  </si>
  <si>
    <t>Project Engineer</t>
  </si>
  <si>
    <t>Associate Engineer</t>
  </si>
  <si>
    <t>Assistant Engineer</t>
  </si>
  <si>
    <t>Sr. Design &amp; Tech</t>
  </si>
  <si>
    <t>CADD Admin</t>
  </si>
  <si>
    <t>TOTAL
HRS</t>
  </si>
  <si>
    <t>TOTAL
AMOUNT</t>
  </si>
  <si>
    <t>Field Engineer</t>
  </si>
  <si>
    <t>Lab Tech</t>
  </si>
  <si>
    <t>Engineering Draft</t>
  </si>
  <si>
    <t>Associate Project Engineer</t>
  </si>
  <si>
    <t>Assistant Project Engineer</t>
  </si>
  <si>
    <t>Project Administration/Project Coordination</t>
  </si>
  <si>
    <t>TOT</t>
  </si>
  <si>
    <t>CADD, Plotting, Reproduction (Plans, Reports, and Minutes), Fed Ex, Local Travel</t>
  </si>
  <si>
    <t>ODC PA/ED</t>
  </si>
  <si>
    <t xml:space="preserve"> </t>
  </si>
  <si>
    <t>The scope of the construction package consists of the following Project elements and includes, but is not limited to, the following:</t>
  </si>
  <si>
    <t>C.  Additional Project Elements</t>
  </si>
  <si>
    <t>Applicable Standards</t>
  </si>
  <si>
    <t>--</t>
  </si>
  <si>
    <t>X</t>
  </si>
  <si>
    <t>Typical Cross Sections</t>
  </si>
  <si>
    <t>K</t>
  </si>
  <si>
    <t>Key Map and Line Index</t>
  </si>
  <si>
    <t>WPC</t>
  </si>
  <si>
    <t>WPCD</t>
  </si>
  <si>
    <t>EC</t>
  </si>
  <si>
    <t>Erosion Control</t>
  </si>
  <si>
    <t>ECD</t>
  </si>
  <si>
    <t>Erosion Control Details</t>
  </si>
  <si>
    <t>CS</t>
  </si>
  <si>
    <t>PD</t>
  </si>
  <si>
    <t>E</t>
  </si>
  <si>
    <t>Construction Schedule</t>
  </si>
  <si>
    <t>Task 4 Deliverables</t>
  </si>
  <si>
    <t>B. Proposed Project</t>
  </si>
  <si>
    <t xml:space="preserve">TASK 1.Project Management </t>
  </si>
  <si>
    <t xml:space="preserve">TASK 2. Preliminary Engineering (35% PS&amp;E) </t>
  </si>
  <si>
    <t>TASK 3.Final Design - Unchecked (65% PS&amp;E)</t>
  </si>
  <si>
    <t>TASK 4. Final Design - Checked (95% PS&amp;E)</t>
  </si>
  <si>
    <t>TASK 5. Final Design (100% PS&amp;E)  and (Final PS&amp;E)</t>
  </si>
  <si>
    <t>TASK 6. Construction Bidding Services</t>
  </si>
  <si>
    <t>TASK 7. Design Support During Construction</t>
  </si>
  <si>
    <t xml:space="preserve"> Title Sheet</t>
  </si>
  <si>
    <t>ID CODE Letter</t>
  </si>
  <si>
    <t xml:space="preserve">Sheet Name               </t>
  </si>
  <si>
    <t>Number of Sheets</t>
  </si>
  <si>
    <t>Number of Hours/Sheet</t>
  </si>
  <si>
    <t>Total Hours</t>
  </si>
  <si>
    <t>Unit Cost</t>
  </si>
  <si>
    <t>Total Cost</t>
  </si>
  <si>
    <t>TOTAL</t>
  </si>
  <si>
    <r>
      <t>A.</t>
    </r>
    <r>
      <rPr>
        <b/>
        <sz val="7"/>
        <color rgb="FF000066"/>
        <rFont val="Arial Narrow"/>
        <family val="2"/>
      </rPr>
      <t xml:space="preserve">    </t>
    </r>
    <r>
      <rPr>
        <b/>
        <sz val="12"/>
        <color rgb="FF000066"/>
        <rFont val="Arial Narrow"/>
        <family val="2"/>
      </rPr>
      <t>Background Information</t>
    </r>
  </si>
  <si>
    <t xml:space="preserve">TASK 1: PROJECT MANAGEMENT </t>
  </si>
  <si>
    <t>PLANS, SPECIFICATIONS, &amp; ESTIMATES (PS&amp;E) PHASE</t>
  </si>
  <si>
    <t>Sub Total: TASK 7</t>
  </si>
  <si>
    <t>Sub Total: TASK 6</t>
  </si>
  <si>
    <t>Sub Total: TASK 5</t>
  </si>
  <si>
    <t>Sub Total: TASK 4</t>
  </si>
  <si>
    <t>Sub Total: TASK 3</t>
  </si>
  <si>
    <t>Sub Total: TASK 2</t>
  </si>
  <si>
    <t>Sub Total: TASK 1</t>
  </si>
  <si>
    <t>Design Plan Sheets</t>
  </si>
  <si>
    <t>Joint Resolution Team (JRT) Meeting</t>
  </si>
  <si>
    <t>Permits</t>
  </si>
  <si>
    <t>Construction Quantities and Cost Estimate</t>
  </si>
  <si>
    <t>Corrected Final Design Reports</t>
  </si>
  <si>
    <t>Right-of-Way and Utility Certification</t>
  </si>
  <si>
    <t>Construction Bid Documents</t>
  </si>
  <si>
    <t>Resident Engineer's File</t>
  </si>
  <si>
    <t>Combining Highways and Structures PS&amp;E Documents</t>
  </si>
  <si>
    <t>TOTAL: HIGHWAY DESIGN PLANS</t>
  </si>
  <si>
    <r>
      <t>D.  Proposed Scope of Work</t>
    </r>
    <r>
      <rPr>
        <b/>
        <u/>
        <sz val="10"/>
        <color rgb="FF000066"/>
        <rFont val="Arial Narrow"/>
        <family val="2"/>
      </rPr>
      <t xml:space="preserve"> </t>
    </r>
  </si>
  <si>
    <t>TOTAL: PLANS, SPECIFICATIONS, &amp; ESTIMATES (PS&amp;E) PHASE</t>
  </si>
  <si>
    <t>2. Modify existing De La Cruz Boulevard to provide an additional through lane in each direction from De La Cruz Boulevard-Seaboard Avenue to Central Expressway.</t>
  </si>
  <si>
    <t>3. Reconstruct the northbound diagonal on-ramp from De La Cruz Boulevard to provide two mixed flow lanes and one preferential High Occupancy Vehicle (HOV) by-pass lane.</t>
  </si>
  <si>
    <t>1. Replace the existing De La Cruz Boulevard Bridge Overcrossing with an eight-lane facility, which includes exit lanes to the northbound and southbound loop on ramps.  Replacement would use precast pre-stressed I-girders to reduce structure depth, provide standard vertical clearance over US 101 and to allow for construction under the air space restriction of the adjacent Mineta San Jose International Airport.</t>
  </si>
  <si>
    <t>4. Modify the northbound loop on-ramp from De La Cruz Boulevard to provide one mixed flow lane and one preferential HOV by-pass lane.</t>
  </si>
  <si>
    <t>5. Modify the southbound loop on-ramp from De La Cruz Boulevard to provide two mixed flow lanes.</t>
  </si>
  <si>
    <t>6. Construct a new signalized intersection at the terminus of the US 101 southbound off-ramp at De La Cruz Boulevard.</t>
  </si>
  <si>
    <t>7. Reconstruct the southbound diagonal on-ramp from De La Cruz Blvd to provide two mixed flow lanes and one preferential HOV by-pass lane.</t>
  </si>
  <si>
    <t>9. Provide a 10 ft. wide pedestrian sidewalk on the north side of De La Cruz Boulevard between Trimble Road and Central Expressway.</t>
  </si>
  <si>
    <t>10. Provide dedicated bicycle facilities serving both directions on De La Cruz Boulevard between De La Cruz Boulevard-Seaboard Avenue and Central Expressway.</t>
  </si>
  <si>
    <t>11. Reconstruct the intersection of De La Cruz Boulevard and Central Expressway to provide bike lanes, and additional through and turn lanes.  Provide lane transition as needed on Central Expressway.</t>
  </si>
  <si>
    <t>14. Modify existing drainage systems to accommodate the interchange improvements.</t>
  </si>
  <si>
    <t>15. Reconstruct all ramp metering systems that are affected by the Project’s proposed improvements.</t>
  </si>
  <si>
    <t>B. Plans must be prepared in conformance with the latest editions of the Caltrans Drafting and Plans Manual and the Caltrans CADD User’s Manual.</t>
  </si>
  <si>
    <t>D. All field and laboratory testing for geotechnical investigations must be performed and the Materials Report will be prepared in conformance with current editions of the Guidelines for Geotechnical Design Reports.</t>
  </si>
  <si>
    <t>F. All surveys must conform to the current Caltrans Surveys Manual. Horizontal datum to be CCS 83, Epoch 2010.00 (California Coordinate System, North America Datum, 1983) and vertical datum to be NAVD 88 (North American Vertical Datum of 1988).</t>
  </si>
  <si>
    <t>G. Design of improvements which impact existing or proposed underground utilities must conform to Caltrans Policy on High and Low Risk Underground Facilities Within Highway Right-of-Way.</t>
  </si>
  <si>
    <t>H. All right-of-way maps must conform to the current Caltrans Right-of-Way Manual. Design of the Project must be performed in accordance with Caltrans standards and practices. Any exceptions to applicable design standards must be approved by Caltrans via the process outlined in Caltrans Highway Design Manual and applicable memorandums and design bulletins published by Caltrans.</t>
  </si>
  <si>
    <t>J. All designs for the constructed improvements must conform to FAA and Mineta San Jose International Airport requirements.</t>
  </si>
  <si>
    <t>This RFP is for performing Task 1 (Project Management) and Task 2 (35% Plans, Specifications, &amp; Estimates (PS&amp;E)), as outlined below, for the US 101/De La Cruz Boulevard/Trimble Road Interchange Improvement Project (“Project”). The selected Proposer providing Services for this Project may be awarded follow-on work, including Task 3 through Task 7 as described below.</t>
  </si>
  <si>
    <t>The proposed Project is located on US 101 in the City of San Jose, Santa Clara County, California. The Project limits are approximately between 0.7 mile north of De La Cruz Boulevard/Trimble Road and 0.8 mile south of De La Cruz Boulevard/Trimble Road. The proposed Project is shown in the Location Map - Appendix A.</t>
  </si>
  <si>
    <t>The improvements under the Project will include reconstructing the existing three-quadrant cloverleaf interchange to a Type L-9 partial cloverleaf interchange by replacing the existing overcrossing structure across US 101 and widening of De La Cruz Boulevard/Trimble Road to six travel lanes.</t>
  </si>
  <si>
    <t>12. Provide low height roadway and ramp safety lighting and signing in compliance with Federal Aviation Administration (“FAA”) glide slope clearance requirements.</t>
  </si>
  <si>
    <t>13. Provide island and fence for a portion of the Mineta San Jose International Airport and Instrument Landing System (“ILS”) landing light system that crosses De La Cruz Boulevard.</t>
  </si>
  <si>
    <t xml:space="preserve">A. Roadway design must be in accordance with the latest editions, if applicable, of the Caltrans Highway Design Manual, the English Highway Design Standards, and the California Manual on Uniform Traffic Control Devices (CA MUTCD).  The current editions of those manuals are: Caltrans Highway Design Standards 2016 Standards for English Plans, the 2015 English Standard Specification, and the 2014 California Manual on Uniform Traffic Control Devices (“CA MUTCD”) and VTA standards. </t>
  </si>
  <si>
    <t>C. Plans, specifications, and estimates must be prepared in conformance with the latest editions of the Caltrans Plans, Specifications and Estimates Guide.</t>
  </si>
  <si>
    <t>E. Bridge plans, specifications, estimate and calculations must be in accordance with the Caltrans Division of Structures (“DOS”) Bridge Design Details Manual, Bridge Design Aids Manual, Bridge Memos to Designers, Bridge Design Specifications, Improved Seismic Design Criteria for California Bridges, and the latest Seismic Design Criteria (“SDC”).</t>
  </si>
  <si>
    <t>I. All designs for the constructed improvements within the City of San Jose and the City of Santa Clara (collectively referred to as “City”) right-of-way must conform to the City of San Jose and City of Santa Clara Standard Plans, Guidelines, Policy and Procedure, and City Ordinances.</t>
  </si>
  <si>
    <t>VTA may, in its sole discretion, authorize Contractor to perform the following Tasks by a written Contract amendment:</t>
  </si>
  <si>
    <t>Contractor will complete the following two PS&amp;E phase Tasks:</t>
  </si>
  <si>
    <t xml:space="preserve">K. All constructed improvements will be required to conform to Complete Streets best practices in order to improve bicycle, pedestrian, and transit elements of the system. Design of bicycle improvements must comply with most recent version of VTA Bicycle Technical Guidelines (“BTG”). </t>
  </si>
  <si>
    <t>The documents, reports, plans, specifications and estimates (“PS&amp;E”) will be prepared in accordance with Caltrans' regulations, policies, procedures, manuals and standards, including compliance with Federal Highway Administration (“FHWA”) and FAA requirements. The standards described below in A through K are not all-inclusive, but are intended only to illustrate types of sources.</t>
  </si>
  <si>
    <t xml:space="preserve">Contractor will provide design services for the Project, including all fieldwork, investigations, special studies and preparation of construction documents ready for bidding. 
Contractor will perform all Services in accordance with the standards outlined below:
</t>
  </si>
  <si>
    <t>Contractor’s designs will: (i) consider an evaluation of bicycle and pedestrian access that follows the latest VTA “Complete Streets” Resolution and Policy; (ii) if necessary, develop or improve bicycle and pedestrian and transit facilities on De La Cruz Boulevard – Trimble Road and possibly surrounding areas (also see Attachment G and Page 23 and 24 of the PR for more information); and (iii) provide better connections to local roads and planned developments in the area. See Appendix C for the 2009 VTA’s adopted Multi-Modal Design Practices and Principles. Appendix D is the approved 2017 VTA Complete Streets Resolution and Policy.  Contractor will assist VTA in complying with the requirements of reporting as outlined in the 2016 Measure B Complete Streets Reporting Requirements in Appendix E.</t>
  </si>
  <si>
    <t>8. Construct California Highway Patrol (“CHP”) enforcement areas on each on-ramp, including maintenance vehicle pullout areas.</t>
  </si>
  <si>
    <t>Work to be performed:</t>
  </si>
  <si>
    <t xml:space="preserve">The Project is Categorically Exempt (“CE”) under Class 1 of the California Environmental Quality Act (“CEQA”) guidelines. A Notice of Exemption was filled by VTA on November 21, 2013. The Project Report (“PR”) was approved on March 11, 2016, and included in Appendix B. The CE is included in Appendix B attached to the PR.
Other information and reports prepared during the Project Approval/Environmental Document (“PA/ED”) phase are included in Appendix G.
</t>
  </si>
  <si>
    <t>• Cost estimate</t>
  </si>
  <si>
    <t>• Crumb Rubber Usage Report</t>
  </si>
  <si>
    <t xml:space="preserve">Contractor will perform an independent check of all drawings and calculations per Caltrans Standard procedure for external review of structures PS&amp;E package. Contractor will prepare independent quantity calculations and review the special provisions independently. </t>
  </si>
  <si>
    <t xml:space="preserve">• Design plan sheets </t>
  </si>
  <si>
    <t xml:space="preserve">• Specifications and Special Provisions </t>
  </si>
  <si>
    <t xml:space="preserve">• Permit applications and permits </t>
  </si>
  <si>
    <t>• Right-of-Way certification documents</t>
  </si>
  <si>
    <t xml:space="preserve">• Quantity estimate </t>
  </si>
  <si>
    <t>• Cost certification</t>
  </si>
  <si>
    <t>• Final Informational Handout</t>
  </si>
  <si>
    <t xml:space="preserve">• Independent quantity check calculations </t>
  </si>
  <si>
    <t>• Independent structural check calculations</t>
  </si>
  <si>
    <t>• Tunnel Safety Forms (Request for Undergrounding)</t>
  </si>
  <si>
    <t xml:space="preserve">• Caltrans Certification for Compliance with ADA Standards </t>
  </si>
  <si>
    <t>• Foundation report</t>
  </si>
  <si>
    <t xml:space="preserve">• ADL report </t>
  </si>
  <si>
    <t xml:space="preserve">• GDMR </t>
  </si>
  <si>
    <t xml:space="preserve">• Quantity calculations </t>
  </si>
  <si>
    <t xml:space="preserve">• Design calculations </t>
  </si>
  <si>
    <t>VTA QA Meeting</t>
  </si>
  <si>
    <t>Other  Services</t>
  </si>
  <si>
    <t>Subconsultant Services</t>
  </si>
  <si>
    <t>SUBJECT: Form 11 RESOURCE PLAN $ (stated in dollar value only)</t>
  </si>
  <si>
    <t>Project:  Mathilda Ave Landscaping Project</t>
  </si>
  <si>
    <t>1.1-1.3</t>
  </si>
  <si>
    <t xml:space="preserve">Maintain Project files </t>
  </si>
  <si>
    <t>No Extra Work Without VTA Authorization</t>
  </si>
  <si>
    <t>Prepare Documents</t>
  </si>
  <si>
    <t>Attend PDT Meeting and Coordination</t>
  </si>
  <si>
    <t>Prepare and Update CPM</t>
  </si>
  <si>
    <t xml:space="preserve">Prepare and Submit Monthly Budgets, Invoices and Progress Report </t>
  </si>
  <si>
    <t>Prepare and Submit Correspondence, Memos and Meeting Minutes</t>
  </si>
  <si>
    <t>Conduct PDT Trend Meetings and Prepare Minutes (Task 1.9)</t>
  </si>
  <si>
    <t>Establish and Implement QC/QA Procedures</t>
  </si>
  <si>
    <t>TASK 2: PLANNING AND PRELIMNARY INVESTIGATIONS\</t>
  </si>
  <si>
    <t>Data Collection and Review</t>
  </si>
  <si>
    <t>Topographic Mapping and Existing CAD Files</t>
  </si>
  <si>
    <t>TASK 3.   PRELIMINARY DESIGN - (35% PS&amp;E)</t>
  </si>
  <si>
    <t>N/A</t>
  </si>
  <si>
    <t>Design Development Inventory, Analysis and Modeling</t>
  </si>
  <si>
    <t>Final Design Development</t>
  </si>
  <si>
    <t>Coordination with Others</t>
  </si>
  <si>
    <t>Design Surveys</t>
  </si>
  <si>
    <t>Project Development Team Meeting (Task 1.9)</t>
  </si>
  <si>
    <t>Design Workshops with Caltrans and City</t>
  </si>
  <si>
    <t>Draft Design Reports</t>
  </si>
  <si>
    <t>Preliminary Quantities and Cost Estimate</t>
  </si>
  <si>
    <t xml:space="preserve">VTA Quality Control (VTAQC) Meeting </t>
  </si>
  <si>
    <t xml:space="preserve">Highway Planting Plan Sheets </t>
  </si>
  <si>
    <t>High-Low Risk Utility Certification</t>
  </si>
  <si>
    <t>Submittals (Printing Only)</t>
  </si>
  <si>
    <t>TASK 4.  FINAL DESIGN – UNCHECKED (65% PS&amp;E)</t>
  </si>
  <si>
    <t>Design Specifications and Special Provisions</t>
  </si>
  <si>
    <t>Design Reports</t>
  </si>
  <si>
    <t>Lane Closure Memo</t>
  </si>
  <si>
    <t>Quality Control Process</t>
  </si>
  <si>
    <t xml:space="preserve">Comment Resolution </t>
  </si>
  <si>
    <t>PS&amp;E Submittals (Printing Only)</t>
  </si>
  <si>
    <r>
      <t>TASK 5.</t>
    </r>
    <r>
      <rPr>
        <b/>
        <sz val="12"/>
        <color rgb="FF000066"/>
        <rFont val="Arial Narrow"/>
        <family val="2"/>
      </rPr>
      <t xml:space="preserve"> </t>
    </r>
    <r>
      <rPr>
        <b/>
        <u/>
        <sz val="12"/>
        <color rgb="FF000066"/>
        <rFont val="Arial Narrow"/>
        <family val="2"/>
      </rPr>
      <t>FINAL DESIGN - CHECKED (95% PS&amp;E)</t>
    </r>
    <r>
      <rPr>
        <u/>
        <sz val="12"/>
        <color rgb="FF000066"/>
        <rFont val="Arial Narrow"/>
        <family val="2"/>
      </rPr>
      <t xml:space="preserve"> </t>
    </r>
  </si>
  <si>
    <t xml:space="preserve">Specifications and Special Provisions (SSP) </t>
  </si>
  <si>
    <t>VTA Quality Assurance (VTAQA) Meeting</t>
  </si>
  <si>
    <t>VTA Quality Control (VTAQC) Meeting</t>
  </si>
  <si>
    <t>TASK 6.  FINAL DESIGN - (100% PS&amp;E) and (Final PS&amp;E)</t>
  </si>
  <si>
    <t>Submittal Plans</t>
  </si>
  <si>
    <t>Design Report</t>
  </si>
  <si>
    <t>Estimates</t>
  </si>
  <si>
    <t>Comment Resolution</t>
  </si>
  <si>
    <t>QC Process</t>
  </si>
  <si>
    <t>TASK 7.  CONSTRUCTION BIDDING SERVICES</t>
  </si>
  <si>
    <t>Bid Documents</t>
  </si>
  <si>
    <t>Residnet Engineer File</t>
  </si>
  <si>
    <t xml:space="preserve">Caltrans Construction Encroachment Permit </t>
  </si>
  <si>
    <r>
      <t xml:space="preserve">TASK 9.  DESIGN SERVICES DURING CONSTRUCTION </t>
    </r>
    <r>
      <rPr>
        <b/>
        <sz val="12"/>
        <color rgb="FF000066"/>
        <rFont val="Arial Narrow"/>
        <family val="2"/>
      </rPr>
      <t xml:space="preserve">(Amendment) </t>
    </r>
  </si>
  <si>
    <t xml:space="preserve">TASK 8.  DESIGN SERVICES DURING CONSTRUCTION (Amendment) </t>
  </si>
  <si>
    <t>Sub Total: TASK 8</t>
  </si>
  <si>
    <t>Bid Support Service</t>
  </si>
  <si>
    <t>The types of services listed "in-scope services" by Contractor</t>
  </si>
  <si>
    <t>ISS</t>
  </si>
  <si>
    <t>Irrigation Sprinkler Schedule</t>
  </si>
  <si>
    <t>PL</t>
  </si>
  <si>
    <t>Plant List</t>
  </si>
  <si>
    <t>PP</t>
  </si>
  <si>
    <t>Planting Plan</t>
  </si>
  <si>
    <t xml:space="preserve">Key Map and Line Index </t>
  </si>
  <si>
    <t xml:space="preserve">Temporary Water Pollution Control </t>
  </si>
  <si>
    <t xml:space="preserve">Temporary Water Pollution Control Details </t>
  </si>
  <si>
    <t xml:space="preserve">Construction Area Signs </t>
  </si>
  <si>
    <t xml:space="preserve">Irrigation Sprinkler Schedule </t>
  </si>
  <si>
    <t>IP</t>
  </si>
  <si>
    <t xml:space="preserve">Irrigation Plan </t>
  </si>
  <si>
    <t>ID</t>
  </si>
  <si>
    <t xml:space="preserve">Irrigations Details </t>
  </si>
  <si>
    <t>IQ</t>
  </si>
  <si>
    <t xml:space="preserve">Irrigation Quantities </t>
  </si>
  <si>
    <t xml:space="preserve">Plant List </t>
  </si>
  <si>
    <t xml:space="preserve">Planting Plan </t>
  </si>
  <si>
    <t xml:space="preserve">Planting Details </t>
  </si>
  <si>
    <t xml:space="preserve">Electrical Index and Notes </t>
  </si>
  <si>
    <t xml:space="preserve">Electric Service (Irrigation)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</si>
</sst>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 ###\ ###"/>
    <numFmt numFmtId="165" formatCode="_-* #,##0.00[$₮-450]_-;\-* #,##0.00[$₮-450]_-;_-* &quot;-&quot;??[$₮-450]_-;_-@_-"/>
    <numFmt numFmtId="166" formatCode="&quot;$&quot;#,##0.00"/>
    <numFmt numFmtId="167" formatCode="#\ ###\ ####"/>
    <numFmt numFmtId="168" formatCode="0.0"/>
  </numFmts>
  <fonts count="48">
    <font>
      <sz val="11"/>
      <color rgb="FF000000"/>
      <name val="Calibri"/>
      <family val="2"/>
    </font>
    <font>
      <sz val="11"/>
      <color theme="1"/>
      <name val="Calibri"/>
      <family val="2"/>
      <scheme val="minor"/>
    </font>
    <font>
      <sz val="12"/>
      <color rgb="FF000000"/>
      <name val="Arial Narrow"/>
      <family val="2"/>
    </font>
    <font>
      <sz val="12"/>
      <name val="Arial Narrow"/>
      <family val="2"/>
    </font>
    <font>
      <sz val="12"/>
      <color rgb="FF000066"/>
      <name val="Arial Narrow"/>
      <family val="2"/>
    </font>
    <font>
      <b/>
      <sz val="12"/>
      <color rgb="FF000066"/>
      <name val="Arial Narrow"/>
      <family val="2"/>
    </font>
    <font>
      <u/>
      <sz val="12"/>
      <color rgb="FF000066"/>
      <name val="Arial Narrow"/>
      <family val="2"/>
    </font>
    <font>
      <b/>
      <sz val="14"/>
      <color indexed="18"/>
      <name val="Arial Narrow"/>
      <family val="2"/>
    </font>
    <font>
      <sz val="14"/>
      <name val="Arial Narrow"/>
      <family val="2"/>
    </font>
    <font>
      <sz val="14"/>
      <color indexed="18"/>
      <name val="Arial Narrow"/>
      <family val="2"/>
    </font>
    <font>
      <b/>
      <sz val="14"/>
      <color rgb="FF000066"/>
      <name val="Arial Narrow"/>
      <family val="2"/>
    </font>
    <font>
      <b/>
      <sz val="14"/>
      <name val="Arial Narrow"/>
      <family val="2"/>
    </font>
    <font>
      <sz val="14"/>
      <color theme="1"/>
      <name val="Arial Narrow"/>
      <family val="2"/>
    </font>
    <font>
      <sz val="12"/>
      <name val="ITCCentury Book"/>
    </font>
    <font>
      <sz val="12"/>
      <color theme="1"/>
      <name val="Arial Narrow"/>
      <family val="2"/>
    </font>
    <font>
      <i/>
      <sz val="12"/>
      <color indexed="18"/>
      <name val="Arial Narrow"/>
      <family val="2"/>
    </font>
    <font>
      <sz val="11"/>
      <color theme="1"/>
      <name val="Arial Narrow"/>
      <family val="2"/>
    </font>
    <font>
      <sz val="11"/>
      <color rgb="FF000066"/>
      <name val="Arial Narrow"/>
      <family val="2"/>
    </font>
    <font>
      <b/>
      <u/>
      <sz val="12"/>
      <color rgb="FF000066"/>
      <name val="Arial Narrow"/>
      <family val="2"/>
    </font>
    <font>
      <sz val="10"/>
      <name val="Arial"/>
      <family val="2"/>
    </font>
    <font>
      <b/>
      <sz val="12"/>
      <color indexed="18"/>
      <name val="Arial Narrow"/>
      <family val="2"/>
    </font>
    <font>
      <b/>
      <i/>
      <sz val="12"/>
      <color indexed="18"/>
      <name val="Arial Narrow"/>
      <family val="2"/>
    </font>
    <font>
      <b/>
      <sz val="11"/>
      <color rgb="FF000066"/>
      <name val="Arial Narrow"/>
      <family val="2"/>
    </font>
    <font>
      <sz val="11"/>
      <color theme="1"/>
      <name val="Calibri"/>
      <family val="2"/>
      <scheme val="minor"/>
    </font>
    <font>
      <b/>
      <sz val="10"/>
      <color indexed="18"/>
      <name val="Arial Narrow"/>
      <family val="2"/>
    </font>
    <font>
      <sz val="10"/>
      <color indexed="18"/>
      <name val="Arial Narrow"/>
      <family val="2"/>
    </font>
    <font>
      <b/>
      <sz val="10"/>
      <color rgb="FF000066"/>
      <name val="Arial Narrow"/>
      <family val="2"/>
    </font>
    <font>
      <i/>
      <sz val="10"/>
      <color rgb="FF000066"/>
      <name val="Arial Narrow"/>
      <family val="2"/>
    </font>
    <font>
      <i/>
      <sz val="10"/>
      <color indexed="18"/>
      <name val="Arial Narrow"/>
      <family val="2"/>
    </font>
    <font>
      <b/>
      <i/>
      <sz val="10"/>
      <color indexed="18"/>
      <name val="Arial Narrow"/>
      <family val="2"/>
    </font>
    <font>
      <sz val="10"/>
      <color theme="1"/>
      <name val="Arial Narrow"/>
      <family val="2"/>
    </font>
    <font>
      <sz val="11"/>
      <color rgb="FF000000"/>
      <name val="Arial Narrow"/>
      <family val="2"/>
    </font>
    <font>
      <sz val="10"/>
      <color rgb="FF000066"/>
      <name val="Arial Narrow"/>
      <family val="2"/>
    </font>
    <font>
      <b/>
      <i/>
      <sz val="10"/>
      <color rgb="FF000066"/>
      <name val="Arial Narrow"/>
      <family val="2"/>
    </font>
    <font>
      <b/>
      <sz val="7"/>
      <color rgb="FF000066"/>
      <name val="Arial Narrow"/>
      <family val="2"/>
    </font>
    <font>
      <sz val="10"/>
      <color rgb="FF000000"/>
      <name val="Arial Narrow"/>
      <family val="2"/>
    </font>
    <font>
      <sz val="14"/>
      <name val="Arial"/>
      <family val="2"/>
    </font>
    <font>
      <sz val="16"/>
      <color indexed="18"/>
      <name val="Arial Narrow"/>
      <family val="2"/>
    </font>
    <font>
      <u/>
      <sz val="6.5"/>
      <color indexed="12"/>
      <name val="Arial"/>
      <family val="2"/>
    </font>
    <font>
      <sz val="12"/>
      <color indexed="18"/>
      <name val="Arial"/>
      <family val="2"/>
    </font>
    <font>
      <b/>
      <sz val="11"/>
      <color theme="1"/>
      <name val="Arial Narrow"/>
      <family val="2"/>
    </font>
    <font>
      <b/>
      <sz val="16"/>
      <color indexed="18"/>
      <name val="Arial Narrow"/>
      <family val="2"/>
    </font>
    <font>
      <sz val="9"/>
      <color indexed="81"/>
      <name val="Tahoma"/>
      <family val="2"/>
    </font>
    <font>
      <b/>
      <sz val="9"/>
      <color indexed="81"/>
      <name val="Tahoma"/>
      <family val="2"/>
    </font>
    <font>
      <b/>
      <u/>
      <sz val="10"/>
      <color rgb="FF000066"/>
      <name val="Arial Narrow"/>
      <family val="2"/>
    </font>
    <font>
      <b/>
      <sz val="12"/>
      <color theme="1"/>
      <name val="Arial Narrow"/>
      <family val="2"/>
    </font>
    <font>
      <b/>
      <sz val="12"/>
      <color rgb="FF000000"/>
      <name val="Times New Roman"/>
      <family val="1"/>
    </font>
    <font>
      <b/>
      <sz val="12"/>
      <name val="Arial Narrow"/>
      <family val="2"/>
    </font>
  </fonts>
  <fills count="12">
    <fill>
      <patternFill patternType="none"/>
    </fill>
    <fill>
      <patternFill patternType="gray125"/>
    </fill>
    <fill>
      <patternFill patternType="solid">
        <fgColor rgb="FFFFFFCC"/>
        <bgColor indexed="64"/>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CFFCC"/>
        <bgColor indexed="64"/>
      </patternFill>
    </fill>
    <fill>
      <patternFill patternType="solid">
        <fgColor theme="9"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8">
    <xf numFmtId="0" fontId="0" fillId="0" borderId="0"/>
    <xf numFmtId="0" fontId="13" fillId="0" borderId="0"/>
    <xf numFmtId="0" fontId="19" fillId="0" borderId="0"/>
    <xf numFmtId="0" fontId="23" fillId="0" borderId="0"/>
    <xf numFmtId="44" fontId="23" fillId="0" borderId="0" applyFont="0" applyFill="0" applyBorder="0" applyAlignment="0" applyProtection="0"/>
    <xf numFmtId="9" fontId="23" fillId="0" borderId="0" applyFont="0" applyFill="0" applyBorder="0" applyAlignment="0" applyProtection="0"/>
    <xf numFmtId="0" fontId="38" fillId="0" borderId="0" applyNumberFormat="0" applyFill="0" applyBorder="0" applyAlignment="0" applyProtection="0">
      <alignment vertical="top"/>
      <protection locked="0"/>
    </xf>
    <xf numFmtId="0" fontId="1" fillId="0" borderId="0"/>
  </cellStyleXfs>
  <cellXfs count="260">
    <xf numFmtId="0" fontId="0" fillId="0" borderId="0" xfId="0"/>
    <xf numFmtId="0" fontId="2" fillId="0" borderId="1" xfId="0" applyFont="1" applyBorder="1" applyAlignment="1">
      <alignment horizontal="justify"/>
    </xf>
    <xf numFmtId="0" fontId="5" fillId="0" borderId="1" xfId="0" applyFont="1" applyBorder="1" applyAlignment="1">
      <alignment horizontal="justify"/>
    </xf>
    <xf numFmtId="0" fontId="5" fillId="0" borderId="1" xfId="0" applyFont="1" applyBorder="1" applyAlignment="1">
      <alignment horizontal="left"/>
    </xf>
    <xf numFmtId="0" fontId="20" fillId="0" borderId="1" xfId="2" applyFont="1" applyFill="1" applyBorder="1"/>
    <xf numFmtId="0" fontId="20" fillId="0" borderId="1" xfId="2" applyFont="1" applyFill="1" applyBorder="1" applyAlignment="1">
      <alignment horizontal="center"/>
    </xf>
    <xf numFmtId="44" fontId="20" fillId="0" borderId="1" xfId="2" applyNumberFormat="1" applyFont="1" applyFill="1" applyBorder="1" applyAlignment="1">
      <alignment horizontal="center"/>
    </xf>
    <xf numFmtId="0" fontId="8" fillId="2" borderId="0" xfId="3" applyFont="1" applyFill="1" applyAlignment="1"/>
    <xf numFmtId="0" fontId="9" fillId="2" borderId="0" xfId="3" applyFont="1" applyFill="1" applyBorder="1" applyAlignment="1">
      <alignment horizontal="center" vertical="center"/>
    </xf>
    <xf numFmtId="0" fontId="9" fillId="5" borderId="0" xfId="3" applyFont="1" applyFill="1" applyBorder="1" applyAlignment="1">
      <alignment horizontal="center" vertical="center"/>
    </xf>
    <xf numFmtId="0" fontId="24" fillId="2" borderId="0" xfId="3" applyFont="1" applyFill="1" applyAlignment="1"/>
    <xf numFmtId="0" fontId="25" fillId="5" borderId="0" xfId="3" applyFont="1" applyFill="1" applyBorder="1" applyAlignment="1">
      <alignment horizontal="center" vertical="center"/>
    </xf>
    <xf numFmtId="44" fontId="25" fillId="5" borderId="0" xfId="3" applyNumberFormat="1" applyFont="1" applyFill="1" applyBorder="1" applyAlignment="1">
      <alignment horizontal="center" vertical="center"/>
    </xf>
    <xf numFmtId="165" fontId="25" fillId="5" borderId="0" xfId="3" applyNumberFormat="1" applyFont="1" applyFill="1" applyBorder="1" applyAlignment="1">
      <alignment horizontal="center" vertical="center"/>
    </xf>
    <xf numFmtId="0" fontId="8" fillId="0" borderId="0" xfId="3" applyFont="1" applyAlignment="1"/>
    <xf numFmtId="0" fontId="10" fillId="2" borderId="0" xfId="3" applyFont="1" applyFill="1" applyAlignment="1">
      <alignment horizontal="left"/>
    </xf>
    <xf numFmtId="0" fontId="11" fillId="2" borderId="0" xfId="3" applyFont="1" applyFill="1" applyAlignment="1"/>
    <xf numFmtId="0" fontId="26" fillId="2" borderId="0" xfId="3" applyFont="1" applyFill="1" applyAlignment="1">
      <alignment horizontal="left"/>
    </xf>
    <xf numFmtId="0" fontId="11" fillId="0" borderId="0" xfId="3" applyFont="1" applyAlignment="1"/>
    <xf numFmtId="0" fontId="12" fillId="2" borderId="0" xfId="3" applyFont="1" applyFill="1"/>
    <xf numFmtId="0" fontId="8" fillId="5" borderId="0" xfId="3" applyFont="1" applyFill="1" applyBorder="1" applyAlignment="1">
      <alignment horizontal="center" vertical="center"/>
    </xf>
    <xf numFmtId="0" fontId="24" fillId="7" borderId="1" xfId="3" applyFont="1" applyFill="1" applyBorder="1" applyAlignment="1">
      <alignment vertical="center"/>
    </xf>
    <xf numFmtId="0" fontId="12" fillId="0" borderId="0" xfId="3" applyFont="1"/>
    <xf numFmtId="0" fontId="5" fillId="3" borderId="1" xfId="3" applyFont="1" applyFill="1" applyBorder="1" applyAlignment="1">
      <alignment horizontal="center" vertical="center" wrapText="1"/>
    </xf>
    <xf numFmtId="3" fontId="5" fillId="3" borderId="1" xfId="3" applyNumberFormat="1" applyFont="1" applyFill="1" applyBorder="1" applyAlignment="1">
      <alignment horizontal="center" vertical="center" wrapText="1"/>
    </xf>
    <xf numFmtId="44" fontId="5" fillId="3" borderId="1" xfId="3" applyNumberFormat="1" applyFont="1" applyFill="1" applyBorder="1" applyAlignment="1">
      <alignment horizontal="center" vertical="center"/>
    </xf>
    <xf numFmtId="0" fontId="4" fillId="5" borderId="0" xfId="3" applyFont="1" applyFill="1" applyBorder="1" applyAlignment="1">
      <alignment vertical="center"/>
    </xf>
    <xf numFmtId="0" fontId="26" fillId="6" borderId="1" xfId="3" applyFont="1" applyFill="1" applyBorder="1" applyAlignment="1">
      <alignment horizontal="center" vertical="center" wrapText="1"/>
    </xf>
    <xf numFmtId="0" fontId="26" fillId="7" borderId="1" xfId="3" applyFont="1" applyFill="1" applyBorder="1" applyAlignment="1">
      <alignment horizontal="center" vertical="center" wrapText="1"/>
    </xf>
    <xf numFmtId="44" fontId="26" fillId="7" borderId="1" xfId="3" applyNumberFormat="1" applyFont="1" applyFill="1" applyBorder="1" applyAlignment="1">
      <alignment horizontal="center" vertical="center" wrapText="1"/>
    </xf>
    <xf numFmtId="0" fontId="26" fillId="8" borderId="1" xfId="3" applyFont="1" applyFill="1" applyBorder="1" applyAlignment="1">
      <alignment horizontal="center" vertical="center" wrapText="1"/>
    </xf>
    <xf numFmtId="44" fontId="26" fillId="8" borderId="1" xfId="3" applyNumberFormat="1" applyFont="1" applyFill="1" applyBorder="1" applyAlignment="1">
      <alignment horizontal="center" vertical="center" wrapText="1"/>
    </xf>
    <xf numFmtId="0" fontId="26" fillId="9" borderId="1" xfId="3" applyFont="1" applyFill="1" applyBorder="1" applyAlignment="1">
      <alignment horizontal="center" vertical="center" wrapText="1"/>
    </xf>
    <xf numFmtId="44" fontId="26" fillId="9" borderId="1" xfId="3" applyNumberFormat="1" applyFont="1" applyFill="1" applyBorder="1" applyAlignment="1">
      <alignment horizontal="center" vertical="center" wrapText="1"/>
    </xf>
    <xf numFmtId="0" fontId="4" fillId="0" borderId="0" xfId="3" applyFont="1"/>
    <xf numFmtId="0" fontId="5" fillId="0" borderId="1" xfId="3" applyFont="1" applyBorder="1" applyAlignment="1">
      <alignment horizontal="center"/>
    </xf>
    <xf numFmtId="0" fontId="15" fillId="0" borderId="1" xfId="3" applyFont="1" applyBorder="1" applyAlignment="1">
      <alignment horizontal="center"/>
    </xf>
    <xf numFmtId="166" fontId="28" fillId="0" borderId="1" xfId="3" applyNumberFormat="1" applyFont="1" applyBorder="1"/>
    <xf numFmtId="44" fontId="28" fillId="0" borderId="1" xfId="3" applyNumberFormat="1" applyFont="1" applyBorder="1"/>
    <xf numFmtId="0" fontId="14" fillId="0" borderId="0" xfId="3" applyFont="1"/>
    <xf numFmtId="0" fontId="17" fillId="0" borderId="1" xfId="3" applyFont="1" applyBorder="1" applyAlignment="1"/>
    <xf numFmtId="0" fontId="30" fillId="0" borderId="1" xfId="3" applyFont="1" applyBorder="1" applyAlignment="1"/>
    <xf numFmtId="164" fontId="16" fillId="0" borderId="0" xfId="3" applyNumberFormat="1" applyFont="1" applyAlignment="1"/>
    <xf numFmtId="0" fontId="16" fillId="0" borderId="0" xfId="3" applyFont="1" applyAlignment="1"/>
    <xf numFmtId="0" fontId="5" fillId="0" borderId="1" xfId="3" applyFont="1" applyBorder="1" applyAlignment="1">
      <alignment horizontal="justify"/>
    </xf>
    <xf numFmtId="0" fontId="32" fillId="0" borderId="1" xfId="3" applyFont="1" applyBorder="1" applyAlignment="1"/>
    <xf numFmtId="0" fontId="17" fillId="0" borderId="0" xfId="3" applyFont="1" applyAlignment="1"/>
    <xf numFmtId="0" fontId="22" fillId="0" borderId="1" xfId="3" applyFont="1" applyBorder="1" applyAlignment="1"/>
    <xf numFmtId="3" fontId="5" fillId="0" borderId="1" xfId="3" applyNumberFormat="1" applyFont="1" applyBorder="1" applyAlignment="1">
      <alignment horizontal="center"/>
    </xf>
    <xf numFmtId="44" fontId="5" fillId="0" borderId="1" xfId="3" applyNumberFormat="1" applyFont="1" applyBorder="1" applyAlignment="1">
      <alignment horizontal="right"/>
    </xf>
    <xf numFmtId="0" fontId="5" fillId="5" borderId="0" xfId="3" applyFont="1" applyFill="1" applyBorder="1" applyAlignment="1">
      <alignment vertical="center"/>
    </xf>
    <xf numFmtId="3" fontId="26" fillId="0" borderId="1" xfId="3" applyNumberFormat="1" applyFont="1" applyBorder="1" applyAlignment="1">
      <alignment wrapText="1"/>
    </xf>
    <xf numFmtId="44" fontId="26" fillId="0" borderId="1" xfId="3" applyNumberFormat="1" applyFont="1" applyBorder="1" applyAlignment="1">
      <alignment wrapText="1"/>
    </xf>
    <xf numFmtId="3" fontId="26" fillId="0" borderId="1" xfId="3" applyNumberFormat="1" applyFont="1" applyBorder="1"/>
    <xf numFmtId="44" fontId="26" fillId="0" borderId="1" xfId="3" applyNumberFormat="1" applyFont="1" applyBorder="1"/>
    <xf numFmtId="3" fontId="26" fillId="0" borderId="1" xfId="3" applyNumberFormat="1" applyFont="1" applyBorder="1" applyAlignment="1">
      <alignment horizontal="center"/>
    </xf>
    <xf numFmtId="44" fontId="26" fillId="0" borderId="1" xfId="3" applyNumberFormat="1" applyFont="1" applyBorder="1" applyAlignment="1">
      <alignment horizontal="center"/>
    </xf>
    <xf numFmtId="0" fontId="5" fillId="0" borderId="0" xfId="3" applyFont="1"/>
    <xf numFmtId="0" fontId="22" fillId="0" borderId="0" xfId="3" applyFont="1" applyAlignment="1"/>
    <xf numFmtId="0" fontId="33" fillId="5" borderId="1" xfId="3" applyFont="1" applyFill="1" applyBorder="1" applyAlignment="1">
      <alignment horizontal="center" vertical="center"/>
    </xf>
    <xf numFmtId="0" fontId="26" fillId="5" borderId="1" xfId="3" applyFont="1" applyFill="1" applyBorder="1" applyAlignment="1">
      <alignment horizontal="center" vertical="center"/>
    </xf>
    <xf numFmtId="3" fontId="5" fillId="0" borderId="1" xfId="3" applyNumberFormat="1" applyFont="1" applyBorder="1" applyAlignment="1">
      <alignment wrapText="1"/>
    </xf>
    <xf numFmtId="44" fontId="5" fillId="0" borderId="1" xfId="3" applyNumberFormat="1" applyFont="1" applyBorder="1" applyAlignment="1">
      <alignment wrapText="1"/>
    </xf>
    <xf numFmtId="3" fontId="5" fillId="0" borderId="1" xfId="3" applyNumberFormat="1" applyFont="1" applyBorder="1"/>
    <xf numFmtId="44" fontId="5" fillId="0" borderId="1" xfId="3" applyNumberFormat="1" applyFont="1" applyBorder="1"/>
    <xf numFmtId="0" fontId="5" fillId="5" borderId="1" xfId="3" applyFont="1" applyFill="1" applyBorder="1" applyAlignment="1">
      <alignment horizontal="center" vertical="center"/>
    </xf>
    <xf numFmtId="0" fontId="26" fillId="0" borderId="1" xfId="3" applyFont="1" applyBorder="1" applyAlignment="1"/>
    <xf numFmtId="0" fontId="21" fillId="2" borderId="1" xfId="3" applyFont="1" applyFill="1" applyBorder="1" applyAlignment="1">
      <alignment horizontal="center"/>
    </xf>
    <xf numFmtId="3" fontId="20" fillId="2" borderId="1" xfId="3" applyNumberFormat="1" applyFont="1" applyFill="1" applyBorder="1" applyAlignment="1">
      <alignment horizontal="center"/>
    </xf>
    <xf numFmtId="44" fontId="20" fillId="2" borderId="1" xfId="3" applyNumberFormat="1" applyFont="1" applyFill="1" applyBorder="1" applyAlignment="1">
      <alignment horizontal="center"/>
    </xf>
    <xf numFmtId="0" fontId="3" fillId="2" borderId="0" xfId="3" applyFont="1" applyFill="1" applyBorder="1" applyAlignment="1">
      <alignment vertical="center"/>
    </xf>
    <xf numFmtId="3" fontId="24" fillId="2" borderId="1" xfId="3" applyNumberFormat="1" applyFont="1" applyFill="1" applyBorder="1" applyAlignment="1">
      <alignment horizontal="center"/>
    </xf>
    <xf numFmtId="0" fontId="5" fillId="0" borderId="1" xfId="3" applyFont="1" applyBorder="1" applyAlignment="1">
      <alignment horizontal="left"/>
    </xf>
    <xf numFmtId="0" fontId="26" fillId="5" borderId="0" xfId="3" applyFont="1" applyFill="1" applyBorder="1" applyAlignment="1">
      <alignment horizontal="center" vertical="center"/>
    </xf>
    <xf numFmtId="0" fontId="15" fillId="2" borderId="1" xfId="3" applyFont="1" applyFill="1" applyBorder="1" applyAlignment="1">
      <alignment horizontal="center" vertical="center"/>
    </xf>
    <xf numFmtId="0" fontId="7" fillId="4" borderId="1" xfId="3" applyFont="1" applyFill="1" applyBorder="1" applyAlignment="1">
      <alignment horizontal="justify"/>
    </xf>
    <xf numFmtId="0" fontId="7" fillId="0" borderId="0" xfId="3" applyFont="1"/>
    <xf numFmtId="0" fontId="31" fillId="0" borderId="0" xfId="3" applyFont="1" applyAlignment="1">
      <alignment horizontal="justify"/>
    </xf>
    <xf numFmtId="0" fontId="30" fillId="0" borderId="0" xfId="3" applyFont="1" applyAlignment="1"/>
    <xf numFmtId="0" fontId="20" fillId="2" borderId="1" xfId="2" applyFont="1" applyFill="1" applyBorder="1"/>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0" fontId="14" fillId="0" borderId="0" xfId="3" applyFont="1" applyAlignment="1"/>
    <xf numFmtId="0" fontId="21" fillId="0" borderId="1" xfId="2" applyFont="1" applyBorder="1" applyAlignment="1"/>
    <xf numFmtId="0" fontId="3" fillId="0" borderId="0" xfId="3" applyFont="1" applyFill="1" applyBorder="1" applyAlignment="1"/>
    <xf numFmtId="0" fontId="14" fillId="0" borderId="0" xfId="3" applyFont="1" applyFill="1" applyAlignment="1"/>
    <xf numFmtId="0" fontId="7" fillId="4" borderId="1" xfId="3" applyFont="1" applyFill="1" applyBorder="1" applyAlignment="1">
      <alignment horizontal="center"/>
    </xf>
    <xf numFmtId="44" fontId="15" fillId="0" borderId="1" xfId="4" applyNumberFormat="1" applyFont="1" applyBorder="1" applyAlignment="1">
      <alignment horizontal="right"/>
    </xf>
    <xf numFmtId="44" fontId="3" fillId="0" borderId="1" xfId="4" applyNumberFormat="1" applyFont="1" applyFill="1" applyBorder="1" applyAlignment="1">
      <alignment horizontal="right"/>
    </xf>
    <xf numFmtId="44" fontId="20" fillId="0" borderId="1" xfId="4" applyNumberFormat="1" applyFont="1" applyFill="1" applyBorder="1" applyAlignment="1">
      <alignment horizontal="right"/>
    </xf>
    <xf numFmtId="44" fontId="30" fillId="0" borderId="0" xfId="3" applyNumberFormat="1" applyFont="1" applyAlignment="1"/>
    <xf numFmtId="0" fontId="24" fillId="7" borderId="1" xfId="3" applyFont="1" applyFill="1" applyBorder="1" applyAlignment="1">
      <alignment horizontal="center" vertical="center"/>
    </xf>
    <xf numFmtId="0" fontId="24" fillId="0" borderId="0" xfId="3" applyFont="1"/>
    <xf numFmtId="0" fontId="3" fillId="0" borderId="1" xfId="2" applyFont="1" applyBorder="1" applyAlignment="1">
      <alignment horizontal="left" wrapText="1"/>
    </xf>
    <xf numFmtId="0" fontId="2" fillId="0" borderId="1" xfId="0" applyFont="1" applyBorder="1" applyAlignment="1">
      <alignment horizontal="left"/>
    </xf>
    <xf numFmtId="0" fontId="2" fillId="0" borderId="1" xfId="0" applyFont="1" applyBorder="1" applyAlignment="1">
      <alignment horizontal="center"/>
    </xf>
    <xf numFmtId="0" fontId="18" fillId="0" borderId="1" xfId="0" applyFont="1" applyBorder="1" applyAlignment="1">
      <alignment horizontal="justify"/>
    </xf>
    <xf numFmtId="0" fontId="18" fillId="0" borderId="1" xfId="0" applyFont="1" applyBorder="1" applyAlignment="1"/>
    <xf numFmtId="0" fontId="4" fillId="0" borderId="1" xfId="0" applyFont="1" applyBorder="1" applyAlignment="1">
      <alignment horizontal="left"/>
    </xf>
    <xf numFmtId="0" fontId="36" fillId="0" borderId="0" xfId="0" applyFont="1"/>
    <xf numFmtId="0" fontId="21" fillId="0" borderId="0" xfId="0" applyFont="1"/>
    <xf numFmtId="0" fontId="15" fillId="0" borderId="0" xfId="0" applyFont="1"/>
    <xf numFmtId="166" fontId="15" fillId="0" borderId="0" xfId="0" applyNumberFormat="1" applyFont="1"/>
    <xf numFmtId="167" fontId="0" fillId="0" borderId="0" xfId="0" applyNumberFormat="1"/>
    <xf numFmtId="0" fontId="39" fillId="0" borderId="0" xfId="6" applyFont="1" applyAlignment="1" applyProtection="1">
      <alignment horizontal="left" indent="2"/>
    </xf>
    <xf numFmtId="0" fontId="40" fillId="0" borderId="0" xfId="3" applyFont="1" applyAlignment="1"/>
    <xf numFmtId="0" fontId="18" fillId="0" borderId="1" xfId="0" applyFont="1" applyBorder="1" applyAlignment="1">
      <alignment horizontal="left"/>
    </xf>
    <xf numFmtId="166" fontId="21" fillId="0" borderId="0" xfId="0" applyNumberFormat="1" applyFont="1"/>
    <xf numFmtId="0" fontId="2" fillId="0" borderId="2" xfId="0" applyFont="1" applyBorder="1" applyAlignment="1">
      <alignment horizontal="left"/>
    </xf>
    <xf numFmtId="0" fontId="20" fillId="4" borderId="1" xfId="0" applyFont="1" applyFill="1" applyBorder="1" applyAlignment="1">
      <alignment horizontal="center" wrapText="1"/>
    </xf>
    <xf numFmtId="0" fontId="20" fillId="4" borderId="1" xfId="0" applyFont="1" applyFill="1" applyBorder="1" applyAlignment="1">
      <alignment horizontal="center"/>
    </xf>
    <xf numFmtId="167" fontId="20" fillId="4" borderId="1" xfId="0" applyNumberFormat="1" applyFont="1" applyFill="1" applyBorder="1" applyAlignment="1">
      <alignment horizontal="center" wrapText="1"/>
    </xf>
    <xf numFmtId="44" fontId="20" fillId="4" borderId="1" xfId="0" applyNumberFormat="1" applyFont="1" applyFill="1" applyBorder="1" applyAlignment="1">
      <alignment horizontal="center"/>
    </xf>
    <xf numFmtId="0" fontId="21" fillId="0" borderId="1" xfId="0" applyFont="1" applyBorder="1"/>
    <xf numFmtId="167" fontId="21" fillId="0" borderId="1" xfId="0" applyNumberFormat="1" applyFont="1" applyBorder="1" applyAlignment="1">
      <alignment horizontal="center"/>
    </xf>
    <xf numFmtId="0" fontId="21" fillId="0" borderId="1" xfId="0" applyFont="1" applyBorder="1" applyAlignment="1">
      <alignment horizontal="center"/>
    </xf>
    <xf numFmtId="44" fontId="21" fillId="0" borderId="1" xfId="0" applyNumberFormat="1" applyFont="1" applyBorder="1" applyAlignment="1">
      <alignment horizontal="center"/>
    </xf>
    <xf numFmtId="44" fontId="21" fillId="0" borderId="1" xfId="0" applyNumberFormat="1" applyFont="1" applyBorder="1" applyAlignment="1">
      <alignment horizontal="right"/>
    </xf>
    <xf numFmtId="0" fontId="3" fillId="0" borderId="1" xfId="0" applyFont="1" applyBorder="1" applyAlignment="1">
      <alignment horizontal="center"/>
    </xf>
    <xf numFmtId="167" fontId="3" fillId="0" borderId="1" xfId="0" applyNumberFormat="1" applyFont="1" applyBorder="1" applyAlignment="1">
      <alignment horizontal="center"/>
    </xf>
    <xf numFmtId="164" fontId="3" fillId="0" borderId="1" xfId="0" applyNumberFormat="1" applyFont="1" applyBorder="1" applyAlignment="1">
      <alignment horizontal="center"/>
    </xf>
    <xf numFmtId="44" fontId="3" fillId="0" borderId="1" xfId="0" applyNumberFormat="1" applyFont="1" applyBorder="1" applyAlignment="1">
      <alignment horizontal="center"/>
    </xf>
    <xf numFmtId="0" fontId="20" fillId="0" borderId="1" xfId="0" applyFont="1" applyBorder="1" applyAlignment="1">
      <alignment horizontal="center"/>
    </xf>
    <xf numFmtId="167" fontId="20" fillId="0" borderId="1" xfId="0" applyNumberFormat="1" applyFont="1" applyBorder="1" applyAlignment="1">
      <alignment horizontal="center"/>
    </xf>
    <xf numFmtId="3" fontId="20" fillId="0" borderId="1" xfId="0" applyNumberFormat="1" applyFont="1" applyBorder="1" applyAlignment="1">
      <alignment horizontal="center"/>
    </xf>
    <xf numFmtId="164" fontId="20" fillId="0" borderId="1" xfId="0" applyNumberFormat="1" applyFont="1" applyBorder="1" applyAlignment="1">
      <alignment horizontal="center"/>
    </xf>
    <xf numFmtId="44" fontId="20" fillId="0" borderId="1" xfId="0" applyNumberFormat="1" applyFont="1" applyBorder="1" applyAlignment="1">
      <alignment horizontal="center"/>
    </xf>
    <xf numFmtId="167" fontId="15" fillId="0" borderId="1" xfId="0" applyNumberFormat="1" applyFont="1" applyBorder="1" applyAlignment="1">
      <alignment horizontal="center"/>
    </xf>
    <xf numFmtId="0" fontId="15" fillId="0" borderId="1" xfId="0" applyFont="1" applyBorder="1" applyAlignment="1">
      <alignment horizontal="center"/>
    </xf>
    <xf numFmtId="164" fontId="15" fillId="0" borderId="1" xfId="0" applyNumberFormat="1" applyFont="1" applyBorder="1" applyAlignment="1">
      <alignment horizontal="center"/>
    </xf>
    <xf numFmtId="44" fontId="15" fillId="0" borderId="1" xfId="0" applyNumberFormat="1" applyFont="1" applyBorder="1" applyAlignment="1">
      <alignment horizontal="right"/>
    </xf>
    <xf numFmtId="0" fontId="0" fillId="0" borderId="1" xfId="0" applyBorder="1"/>
    <xf numFmtId="167" fontId="0" fillId="0" borderId="1" xfId="0" applyNumberFormat="1" applyBorder="1"/>
    <xf numFmtId="164" fontId="0" fillId="0" borderId="1" xfId="0" applyNumberFormat="1" applyBorder="1"/>
    <xf numFmtId="0" fontId="20" fillId="4" borderId="2" xfId="0" applyFont="1" applyFill="1" applyBorder="1" applyAlignment="1">
      <alignment horizontal="center"/>
    </xf>
    <xf numFmtId="0" fontId="21" fillId="0" borderId="2" xfId="0" applyFont="1" applyBorder="1"/>
    <xf numFmtId="166" fontId="21" fillId="0" borderId="2" xfId="0" applyNumberFormat="1" applyFont="1" applyBorder="1" applyAlignment="1">
      <alignment horizontal="center" wrapText="1"/>
    </xf>
    <xf numFmtId="0" fontId="0" fillId="0" borderId="2" xfId="0" applyBorder="1"/>
    <xf numFmtId="0" fontId="20" fillId="2" borderId="1" xfId="0" applyFont="1" applyFill="1" applyBorder="1" applyAlignment="1">
      <alignment horizontal="center"/>
    </xf>
    <xf numFmtId="0" fontId="20" fillId="2" borderId="2" xfId="0" applyFont="1" applyFill="1" applyBorder="1"/>
    <xf numFmtId="167" fontId="20" fillId="2" borderId="1" xfId="0" applyNumberFormat="1" applyFont="1" applyFill="1" applyBorder="1" applyAlignment="1">
      <alignment horizontal="center"/>
    </xf>
    <xf numFmtId="3" fontId="20" fillId="2" borderId="1" xfId="0" applyNumberFormat="1" applyFont="1" applyFill="1" applyBorder="1" applyAlignment="1">
      <alignment horizontal="center"/>
    </xf>
    <xf numFmtId="44" fontId="20" fillId="2" borderId="1" xfId="0" applyNumberFormat="1" applyFont="1" applyFill="1" applyBorder="1" applyAlignment="1">
      <alignment horizontal="center"/>
    </xf>
    <xf numFmtId="0" fontId="4" fillId="0" borderId="1" xfId="0" applyFont="1" applyBorder="1" applyAlignment="1">
      <alignment horizontal="justify"/>
    </xf>
    <xf numFmtId="0" fontId="18" fillId="0" borderId="1" xfId="0" applyFont="1" applyFill="1" applyBorder="1" applyAlignment="1"/>
    <xf numFmtId="0" fontId="21" fillId="0" borderId="1" xfId="3" applyFont="1" applyFill="1" applyBorder="1" applyAlignment="1">
      <alignment horizontal="center"/>
    </xf>
    <xf numFmtId="3" fontId="20" fillId="0" borderId="1" xfId="3" applyNumberFormat="1" applyFont="1" applyFill="1" applyBorder="1" applyAlignment="1">
      <alignment horizontal="center"/>
    </xf>
    <xf numFmtId="44" fontId="20" fillId="0" borderId="1" xfId="3" applyNumberFormat="1" applyFont="1" applyFill="1" applyBorder="1" applyAlignment="1">
      <alignment horizontal="center"/>
    </xf>
    <xf numFmtId="0" fontId="3" fillId="0" borderId="0" xfId="3" applyFont="1" applyFill="1" applyBorder="1" applyAlignment="1">
      <alignment vertical="center"/>
    </xf>
    <xf numFmtId="0" fontId="15" fillId="0" borderId="0" xfId="3" applyFont="1" applyFill="1" applyBorder="1" applyAlignment="1">
      <alignment horizontal="center" vertical="center"/>
    </xf>
    <xf numFmtId="3" fontId="26" fillId="0" borderId="1" xfId="3" applyNumberFormat="1" applyFont="1" applyFill="1" applyBorder="1" applyAlignment="1">
      <alignment horizontal="center"/>
    </xf>
    <xf numFmtId="44" fontId="26" fillId="0" borderId="1" xfId="3" applyNumberFormat="1" applyFont="1" applyFill="1" applyBorder="1" applyAlignment="1">
      <alignment horizontal="center"/>
    </xf>
    <xf numFmtId="0" fontId="14" fillId="0" borderId="0" xfId="3" applyFont="1" applyFill="1"/>
    <xf numFmtId="0" fontId="22" fillId="0" borderId="3" xfId="3" applyFont="1" applyBorder="1" applyAlignment="1">
      <alignment horizontal="center"/>
    </xf>
    <xf numFmtId="0" fontId="5" fillId="2" borderId="3" xfId="3" applyFont="1" applyFill="1" applyBorder="1" applyAlignment="1">
      <alignment horizontal="center"/>
    </xf>
    <xf numFmtId="0" fontId="22" fillId="0" borderId="0" xfId="3" applyFont="1" applyAlignment="1">
      <alignment horizontal="center"/>
    </xf>
    <xf numFmtId="0" fontId="5" fillId="0" borderId="3" xfId="3" applyFont="1" applyFill="1" applyBorder="1" applyAlignment="1">
      <alignment horizontal="center"/>
    </xf>
    <xf numFmtId="0" fontId="5" fillId="0" borderId="3" xfId="3" applyFont="1" applyBorder="1" applyAlignment="1">
      <alignment horizontal="center"/>
    </xf>
    <xf numFmtId="0" fontId="10" fillId="4" borderId="1" xfId="3" applyFont="1" applyFill="1" applyBorder="1" applyAlignment="1">
      <alignment horizontal="center"/>
    </xf>
    <xf numFmtId="2" fontId="22" fillId="0" borderId="3" xfId="3" applyNumberFormat="1" applyFont="1" applyBorder="1" applyAlignment="1">
      <alignment horizontal="center"/>
    </xf>
    <xf numFmtId="44" fontId="5" fillId="0" borderId="1" xfId="0" applyNumberFormat="1" applyFont="1" applyBorder="1" applyAlignment="1">
      <alignment horizontal="left" wrapText="1"/>
    </xf>
    <xf numFmtId="166" fontId="25" fillId="5" borderId="0" xfId="3" applyNumberFormat="1" applyFont="1" applyFill="1" applyBorder="1" applyAlignment="1">
      <alignment horizontal="center" vertical="center"/>
    </xf>
    <xf numFmtId="0" fontId="3" fillId="0" borderId="0" xfId="0" applyFont="1"/>
    <xf numFmtId="3" fontId="32" fillId="0" borderId="1" xfId="3" applyNumberFormat="1" applyFont="1" applyBorder="1" applyAlignment="1">
      <alignment wrapText="1"/>
    </xf>
    <xf numFmtId="44" fontId="32" fillId="0" borderId="1" xfId="3" applyNumberFormat="1" applyFont="1" applyBorder="1" applyAlignment="1">
      <alignment wrapText="1"/>
    </xf>
    <xf numFmtId="3" fontId="32" fillId="0" borderId="1" xfId="3" applyNumberFormat="1" applyFont="1" applyBorder="1"/>
    <xf numFmtId="44" fontId="32" fillId="0" borderId="1" xfId="3" applyNumberFormat="1" applyFont="1" applyBorder="1"/>
    <xf numFmtId="166" fontId="28" fillId="9" borderId="1" xfId="3" applyNumberFormat="1" applyFont="1" applyFill="1" applyBorder="1"/>
    <xf numFmtId="0" fontId="30" fillId="9" borderId="1" xfId="3" applyFont="1" applyFill="1" applyBorder="1" applyAlignment="1"/>
    <xf numFmtId="0" fontId="26" fillId="9" borderId="1" xfId="3" applyFont="1" applyFill="1" applyBorder="1" applyAlignment="1"/>
    <xf numFmtId="0" fontId="32" fillId="9" borderId="1" xfId="3" applyFont="1" applyFill="1" applyBorder="1" applyAlignment="1"/>
    <xf numFmtId="3" fontId="26" fillId="9" borderId="1" xfId="3" applyNumberFormat="1" applyFont="1" applyFill="1" applyBorder="1" applyAlignment="1">
      <alignment horizontal="center"/>
    </xf>
    <xf numFmtId="44" fontId="26" fillId="9" borderId="1" xfId="3" applyNumberFormat="1" applyFont="1" applyFill="1" applyBorder="1" applyAlignment="1">
      <alignment horizontal="center"/>
    </xf>
    <xf numFmtId="3" fontId="5" fillId="9" borderId="1" xfId="3" applyNumberFormat="1" applyFont="1" applyFill="1" applyBorder="1" applyAlignment="1">
      <alignment horizontal="center"/>
    </xf>
    <xf numFmtId="44" fontId="5" fillId="9" borderId="1" xfId="3" applyNumberFormat="1" applyFont="1" applyFill="1" applyBorder="1" applyAlignment="1">
      <alignment horizontal="center"/>
    </xf>
    <xf numFmtId="3" fontId="20" fillId="9" borderId="1" xfId="3" applyNumberFormat="1" applyFont="1" applyFill="1" applyBorder="1" applyAlignment="1">
      <alignment horizontal="center"/>
    </xf>
    <xf numFmtId="44" fontId="20" fillId="9" borderId="1" xfId="3" applyNumberFormat="1" applyFont="1" applyFill="1" applyBorder="1" applyAlignment="1">
      <alignment horizontal="center"/>
    </xf>
    <xf numFmtId="3" fontId="32" fillId="9" borderId="1" xfId="3" applyNumberFormat="1" applyFont="1" applyFill="1" applyBorder="1" applyAlignment="1">
      <alignment horizontal="center"/>
    </xf>
    <xf numFmtId="44" fontId="32" fillId="9" borderId="1" xfId="3" applyNumberFormat="1" applyFont="1" applyFill="1" applyBorder="1" applyAlignment="1">
      <alignment horizontal="center"/>
    </xf>
    <xf numFmtId="0" fontId="14" fillId="9" borderId="0" xfId="3" applyFont="1" applyFill="1" applyAlignment="1"/>
    <xf numFmtId="166" fontId="29" fillId="9" borderId="1" xfId="3" applyNumberFormat="1" applyFont="1" applyFill="1" applyBorder="1" applyAlignment="1">
      <alignment horizontal="center" vertical="center"/>
    </xf>
    <xf numFmtId="166" fontId="21" fillId="9" borderId="0" xfId="0" applyNumberFormat="1" applyFont="1" applyFill="1" applyBorder="1" applyAlignment="1">
      <alignment horizontal="center" vertical="center"/>
    </xf>
    <xf numFmtId="0" fontId="4" fillId="0" borderId="1" xfId="0" applyFont="1" applyBorder="1" applyAlignment="1"/>
    <xf numFmtId="37" fontId="26" fillId="9" borderId="1" xfId="3" applyNumberFormat="1" applyFont="1" applyFill="1" applyBorder="1" applyAlignment="1"/>
    <xf numFmtId="44" fontId="26" fillId="9" borderId="1" xfId="3" applyNumberFormat="1" applyFont="1" applyFill="1" applyBorder="1" applyAlignment="1"/>
    <xf numFmtId="0" fontId="35" fillId="0" borderId="1" xfId="0" applyFont="1" applyBorder="1" applyAlignment="1">
      <alignment horizontal="justify"/>
    </xf>
    <xf numFmtId="0" fontId="26" fillId="0" borderId="1" xfId="0" applyFont="1" applyBorder="1" applyAlignment="1">
      <alignment horizontal="justify"/>
    </xf>
    <xf numFmtId="44" fontId="24" fillId="10" borderId="1" xfId="3" applyNumberFormat="1" applyFont="1" applyFill="1" applyBorder="1" applyAlignment="1">
      <alignment horizontal="center"/>
    </xf>
    <xf numFmtId="44" fontId="24" fillId="2" borderId="1" xfId="3" applyNumberFormat="1" applyFont="1" applyFill="1" applyBorder="1" applyAlignment="1">
      <alignment horizontal="center"/>
    </xf>
    <xf numFmtId="3" fontId="24" fillId="10" borderId="1" xfId="3" applyNumberFormat="1" applyFont="1" applyFill="1" applyBorder="1" applyAlignment="1">
      <alignment horizontal="center"/>
    </xf>
    <xf numFmtId="3" fontId="20" fillId="10" borderId="1" xfId="3" applyNumberFormat="1" applyFont="1" applyFill="1" applyBorder="1" applyAlignment="1">
      <alignment horizontal="center"/>
    </xf>
    <xf numFmtId="44" fontId="20" fillId="10" borderId="1" xfId="3" applyNumberFormat="1" applyFont="1" applyFill="1" applyBorder="1" applyAlignment="1">
      <alignment horizontal="center"/>
    </xf>
    <xf numFmtId="3" fontId="26" fillId="10" borderId="1" xfId="3" applyNumberFormat="1" applyFont="1" applyFill="1" applyBorder="1" applyAlignment="1">
      <alignment horizontal="center"/>
    </xf>
    <xf numFmtId="44" fontId="26" fillId="10" borderId="1" xfId="3" applyNumberFormat="1" applyFont="1" applyFill="1" applyBorder="1" applyAlignment="1">
      <alignment horizontal="center"/>
    </xf>
    <xf numFmtId="0" fontId="24" fillId="11" borderId="1" xfId="3" applyFont="1" applyFill="1" applyBorder="1" applyAlignment="1">
      <alignment horizontal="center" vertical="center"/>
    </xf>
    <xf numFmtId="44" fontId="24" fillId="11" borderId="1" xfId="3" applyNumberFormat="1" applyFont="1" applyFill="1" applyBorder="1" applyAlignment="1">
      <alignment horizontal="center" vertical="center"/>
    </xf>
    <xf numFmtId="0" fontId="26" fillId="11" borderId="2" xfId="3" applyFont="1" applyFill="1" applyBorder="1" applyAlignment="1">
      <alignment horizontal="center" vertical="center" wrapText="1"/>
    </xf>
    <xf numFmtId="44" fontId="26" fillId="11" borderId="1" xfId="3" applyNumberFormat="1" applyFont="1" applyFill="1" applyBorder="1" applyAlignment="1">
      <alignment horizontal="center" vertical="center" wrapText="1"/>
    </xf>
    <xf numFmtId="0" fontId="45" fillId="0" borderId="0" xfId="3" applyFont="1" applyFill="1" applyAlignment="1"/>
    <xf numFmtId="0" fontId="15" fillId="0" borderId="1" xfId="3" applyFont="1" applyFill="1" applyBorder="1" applyAlignment="1">
      <alignment horizontal="center" vertical="center"/>
    </xf>
    <xf numFmtId="0" fontId="5" fillId="9" borderId="3" xfId="3" applyFont="1" applyFill="1" applyBorder="1" applyAlignment="1">
      <alignment horizontal="center"/>
    </xf>
    <xf numFmtId="0" fontId="20" fillId="9" borderId="1" xfId="2" applyFont="1" applyFill="1" applyBorder="1"/>
    <xf numFmtId="0" fontId="21" fillId="9" borderId="1" xfId="3" applyFont="1" applyFill="1" applyBorder="1" applyAlignment="1">
      <alignment horizontal="center"/>
    </xf>
    <xf numFmtId="0" fontId="3" fillId="9" borderId="0" xfId="3" applyFont="1" applyFill="1" applyBorder="1" applyAlignment="1">
      <alignment vertical="center"/>
    </xf>
    <xf numFmtId="0" fontId="15" fillId="9" borderId="1" xfId="3" applyFont="1" applyFill="1" applyBorder="1" applyAlignment="1">
      <alignment horizontal="center" vertical="center"/>
    </xf>
    <xf numFmtId="44" fontId="45" fillId="0" borderId="0" xfId="3" applyNumberFormat="1" applyFont="1" applyFill="1" applyAlignment="1"/>
    <xf numFmtId="0" fontId="28" fillId="0" borderId="1" xfId="3" applyFont="1" applyFill="1" applyBorder="1" applyAlignment="1">
      <alignment horizontal="center" vertical="center"/>
    </xf>
    <xf numFmtId="0" fontId="46" fillId="0" borderId="0" xfId="0" applyFont="1" applyAlignment="1">
      <alignment horizontal="justify" vertical="center"/>
    </xf>
    <xf numFmtId="3" fontId="24" fillId="9" borderId="1" xfId="3" applyNumberFormat="1" applyFont="1" applyFill="1" applyBorder="1" applyAlignment="1">
      <alignment horizontal="center"/>
    </xf>
    <xf numFmtId="0" fontId="35" fillId="0" borderId="1" xfId="0" applyFont="1" applyBorder="1" applyAlignment="1">
      <alignment horizontal="justify" vertical="top" wrapText="1"/>
    </xf>
    <xf numFmtId="0" fontId="35" fillId="0" borderId="1" xfId="0" applyFont="1" applyBorder="1" applyAlignment="1">
      <alignment vertical="top" wrapText="1"/>
    </xf>
    <xf numFmtId="0" fontId="5" fillId="0" borderId="1" xfId="0" applyFont="1" applyBorder="1" applyAlignment="1"/>
    <xf numFmtId="0" fontId="5" fillId="0" borderId="1" xfId="3" applyFont="1" applyBorder="1" applyAlignment="1"/>
    <xf numFmtId="0" fontId="18" fillId="0" borderId="3" xfId="0" applyFont="1" applyBorder="1" applyAlignment="1">
      <alignment horizontal="left"/>
    </xf>
    <xf numFmtId="0" fontId="18" fillId="0" borderId="1" xfId="3" applyFont="1" applyBorder="1" applyAlignment="1">
      <alignment horizontal="justify"/>
    </xf>
    <xf numFmtId="168" fontId="22" fillId="0" borderId="3" xfId="3" applyNumberFormat="1" applyFont="1" applyBorder="1" applyAlignment="1">
      <alignment horizontal="center"/>
    </xf>
    <xf numFmtId="0" fontId="5" fillId="0" borderId="2" xfId="0" applyFont="1" applyBorder="1" applyAlignment="1">
      <alignment horizontal="left"/>
    </xf>
    <xf numFmtId="0" fontId="5" fillId="0" borderId="0" xfId="0" applyFont="1" applyAlignment="1"/>
    <xf numFmtId="0" fontId="5" fillId="0" borderId="0" xfId="0" applyFont="1" applyAlignment="1">
      <alignment horizontal="left"/>
    </xf>
    <xf numFmtId="0" fontId="22" fillId="0" borderId="1" xfId="3" applyFont="1" applyBorder="1" applyAlignment="1">
      <alignment horizontal="center"/>
    </xf>
    <xf numFmtId="0" fontId="21" fillId="0" borderId="4" xfId="2" applyFont="1" applyBorder="1" applyAlignment="1"/>
    <xf numFmtId="0" fontId="47" fillId="0" borderId="1" xfId="2" applyFont="1" applyBorder="1" applyAlignment="1">
      <alignment horizontal="center"/>
    </xf>
    <xf numFmtId="0" fontId="7" fillId="2" borderId="0" xfId="3" applyFont="1" applyFill="1" applyBorder="1" applyAlignment="1">
      <alignment horizontal="center" vertical="center"/>
    </xf>
    <xf numFmtId="44" fontId="7" fillId="2" borderId="0" xfId="3" applyNumberFormat="1" applyFont="1" applyFill="1" applyBorder="1" applyAlignment="1">
      <alignment horizontal="center" vertical="center"/>
    </xf>
    <xf numFmtId="0" fontId="21" fillId="0" borderId="1" xfId="3" applyFont="1" applyBorder="1" applyAlignment="1">
      <alignment horizontal="center"/>
    </xf>
    <xf numFmtId="44" fontId="21" fillId="0" borderId="1" xfId="3" applyNumberFormat="1" applyFont="1" applyBorder="1" applyAlignment="1">
      <alignment horizontal="right"/>
    </xf>
    <xf numFmtId="0" fontId="40" fillId="0" borderId="1" xfId="3" applyFont="1" applyBorder="1" applyAlignment="1"/>
    <xf numFmtId="0" fontId="21" fillId="0" borderId="1" xfId="2" applyFont="1" applyBorder="1" applyAlignment="1">
      <alignment horizontal="center"/>
    </xf>
    <xf numFmtId="44" fontId="47" fillId="0" borderId="1" xfId="2" applyNumberFormat="1" applyFont="1" applyFill="1" applyBorder="1" applyAlignment="1">
      <alignment horizontal="right"/>
    </xf>
    <xf numFmtId="164" fontId="40" fillId="0" borderId="0" xfId="3" applyNumberFormat="1" applyFont="1" applyAlignment="1"/>
    <xf numFmtId="44" fontId="40" fillId="0" borderId="0" xfId="3" applyNumberFormat="1" applyFont="1" applyAlignment="1"/>
    <xf numFmtId="0" fontId="20" fillId="0" borderId="0" xfId="0" applyFont="1"/>
    <xf numFmtId="0" fontId="20" fillId="5" borderId="0" xfId="0" applyFont="1" applyFill="1" applyAlignment="1">
      <alignment horizontal="center" vertical="center"/>
    </xf>
    <xf numFmtId="0" fontId="20" fillId="0" borderId="0" xfId="0" applyFont="1" applyAlignment="1">
      <alignment wrapText="1"/>
    </xf>
    <xf numFmtId="0" fontId="15" fillId="5" borderId="0" xfId="0" applyFont="1" applyFill="1" applyAlignment="1">
      <alignment horizontal="center" vertical="center"/>
    </xf>
    <xf numFmtId="0" fontId="3" fillId="0" borderId="0" xfId="0" applyFont="1" applyAlignment="1">
      <alignment wrapText="1"/>
    </xf>
    <xf numFmtId="0" fontId="37" fillId="0" borderId="1" xfId="0" applyFont="1" applyBorder="1" applyAlignment="1">
      <alignment horizontal="center" vertical="center"/>
    </xf>
    <xf numFmtId="44" fontId="20" fillId="0" borderId="1" xfId="0" applyNumberFormat="1" applyFont="1" applyBorder="1" applyAlignment="1">
      <alignment horizontal="center" vertical="center"/>
    </xf>
    <xf numFmtId="0" fontId="20" fillId="0" borderId="2" xfId="0" applyFont="1" applyBorder="1"/>
    <xf numFmtId="0" fontId="21" fillId="5" borderId="0" xfId="0" applyFont="1" applyFill="1" applyAlignment="1">
      <alignment horizontal="center" vertical="center"/>
    </xf>
    <xf numFmtId="0" fontId="41" fillId="0" borderId="1" xfId="0" applyFont="1" applyBorder="1" applyAlignment="1">
      <alignment horizontal="center" vertical="center"/>
    </xf>
    <xf numFmtId="0" fontId="9" fillId="5" borderId="0" xfId="0" applyFont="1" applyFill="1" applyAlignment="1">
      <alignment horizontal="center" vertical="center"/>
    </xf>
    <xf numFmtId="167" fontId="9" fillId="5" borderId="0" xfId="0" applyNumberFormat="1" applyFont="1" applyFill="1" applyAlignment="1">
      <alignment horizontal="center" vertical="center"/>
    </xf>
    <xf numFmtId="0" fontId="10" fillId="2" borderId="0" xfId="7" applyFont="1" applyFill="1" applyAlignment="1">
      <alignment horizontal="left"/>
    </xf>
    <xf numFmtId="0" fontId="24" fillId="8" borderId="1" xfId="3" applyFont="1" applyFill="1" applyBorder="1" applyAlignment="1">
      <alignment horizontal="center" vertical="center"/>
    </xf>
    <xf numFmtId="0" fontId="27" fillId="8" borderId="1" xfId="3" applyFont="1" applyFill="1" applyBorder="1" applyAlignment="1">
      <alignment horizontal="center" wrapText="1"/>
    </xf>
    <xf numFmtId="0" fontId="24" fillId="7" borderId="1" xfId="3" applyFont="1" applyFill="1" applyBorder="1" applyAlignment="1">
      <alignment horizontal="center" vertical="center"/>
    </xf>
    <xf numFmtId="0" fontId="27" fillId="6" borderId="1" xfId="3" applyFont="1" applyFill="1" applyBorder="1" applyAlignment="1">
      <alignment horizontal="center" wrapText="1"/>
    </xf>
    <xf numFmtId="0" fontId="24" fillId="6" borderId="3" xfId="3" applyFont="1" applyFill="1" applyBorder="1" applyAlignment="1">
      <alignment horizontal="center" vertical="center"/>
    </xf>
    <xf numFmtId="0" fontId="24" fillId="6" borderId="4" xfId="3" applyFont="1" applyFill="1" applyBorder="1" applyAlignment="1">
      <alignment horizontal="center" vertical="center"/>
    </xf>
    <xf numFmtId="0" fontId="24" fillId="6" borderId="2" xfId="3" applyFont="1" applyFill="1" applyBorder="1" applyAlignment="1">
      <alignment horizontal="center" vertical="center"/>
    </xf>
    <xf numFmtId="0" fontId="27" fillId="7" borderId="1" xfId="3" applyFont="1" applyFill="1" applyBorder="1" applyAlignment="1">
      <alignment horizontal="center" wrapText="1"/>
    </xf>
    <xf numFmtId="0" fontId="27" fillId="9" borderId="3" xfId="3" applyFont="1" applyFill="1" applyBorder="1" applyAlignment="1">
      <alignment horizontal="center" wrapText="1"/>
    </xf>
    <xf numFmtId="0" fontId="27" fillId="9" borderId="2" xfId="3" applyFont="1" applyFill="1" applyBorder="1" applyAlignment="1">
      <alignment horizontal="center" wrapText="1"/>
    </xf>
    <xf numFmtId="166" fontId="28" fillId="0" borderId="1" xfId="3" applyNumberFormat="1" applyFont="1" applyBorder="1" applyAlignment="1">
      <alignment horizontal="center" wrapText="1"/>
    </xf>
    <xf numFmtId="166" fontId="28" fillId="0" borderId="3" xfId="3" applyNumberFormat="1" applyFont="1" applyBorder="1" applyAlignment="1">
      <alignment horizontal="center" wrapText="1"/>
    </xf>
    <xf numFmtId="166" fontId="28" fillId="0" borderId="2" xfId="3" applyNumberFormat="1" applyFont="1" applyBorder="1" applyAlignment="1">
      <alignment horizontal="center" wrapText="1"/>
    </xf>
    <xf numFmtId="0" fontId="24" fillId="9" borderId="3" xfId="3" applyFont="1" applyFill="1" applyBorder="1" applyAlignment="1">
      <alignment horizontal="center" vertical="center"/>
    </xf>
    <xf numFmtId="0" fontId="24" fillId="9" borderId="4" xfId="3" applyFont="1" applyFill="1" applyBorder="1" applyAlignment="1">
      <alignment horizontal="center" vertical="center"/>
    </xf>
    <xf numFmtId="0" fontId="24" fillId="9" borderId="2" xfId="3" applyFont="1" applyFill="1" applyBorder="1" applyAlignment="1">
      <alignment horizontal="center" vertical="center"/>
    </xf>
  </cellXfs>
  <cellStyles count="8">
    <cellStyle name="Currency 2" xfId="4" xr:uid="{00000000-0005-0000-0000-000000000000}"/>
    <cellStyle name="Hyperlink" xfId="6" builtinId="8"/>
    <cellStyle name="Normal" xfId="0" builtinId="0"/>
    <cellStyle name="Normal 2" xfId="2" xr:uid="{00000000-0005-0000-0000-000003000000}"/>
    <cellStyle name="Normal 3" xfId="3" xr:uid="{00000000-0005-0000-0000-000004000000}"/>
    <cellStyle name="Normal 3 2" xfId="7" xr:uid="{73444D63-11B0-4B62-B383-1DA1BC7157C7}"/>
    <cellStyle name="Normal_Route 880_Stevens Creek 07_13" xfId="1" xr:uid="{00000000-0005-0000-0000-000005000000}"/>
    <cellStyle name="Percent 2" xfId="5" xr:uid="{00000000-0005-0000-0000-000006000000}"/>
  </cellStyles>
  <dxfs count="0"/>
  <tableStyles count="0" defaultTableStyle="TableStyleMedium2" defaultPivotStyle="PivotStyleLight16"/>
  <colors>
    <mruColors>
      <color rgb="FF0033CC"/>
      <color rgb="FFFFFFCC"/>
      <color rgb="FFFFFFFF"/>
      <color rgb="FFCCFF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162"/>
  <sheetViews>
    <sheetView zoomScale="28" zoomScaleNormal="28" zoomScaleSheetLayoutView="85" workbookViewId="0">
      <pane ySplit="1050" activePane="bottomLeft"/>
      <selection activeCell="D1" sqref="D1:E1048576"/>
      <selection pane="bottomLeft" sqref="A1:BO158"/>
    </sheetView>
  </sheetViews>
  <sheetFormatPr defaultColWidth="9.140625" defaultRowHeight="16.5"/>
  <cols>
    <col min="1" max="1" width="8.85546875" style="155" customWidth="1"/>
    <col min="2" max="2" width="76.28515625" style="43" customWidth="1"/>
    <col min="3" max="3" width="18.5703125" style="46" customWidth="1"/>
    <col min="4" max="4" width="14.85546875" style="105" customWidth="1"/>
    <col min="5" max="5" width="18.28515625" style="105" customWidth="1"/>
    <col min="6" max="6" width="1" style="43" customWidth="1"/>
    <col min="7" max="7" width="7.28515625" style="78" bestFit="1" customWidth="1"/>
    <col min="8" max="8" width="16.85546875" style="78" customWidth="1"/>
    <col min="9" max="9" width="10.5703125" style="78" customWidth="1"/>
    <col min="10" max="10" width="19.42578125" style="78" customWidth="1"/>
    <col min="11" max="11" width="6.7109375" style="78" customWidth="1"/>
    <col min="12" max="12" width="14" style="78" customWidth="1"/>
    <col min="13" max="13" width="8.140625" style="78" customWidth="1"/>
    <col min="14" max="14" width="18.7109375" style="78" customWidth="1"/>
    <col min="15" max="15" width="8" style="78" customWidth="1"/>
    <col min="16" max="16" width="19.7109375" style="78" customWidth="1"/>
    <col min="17" max="17" width="5" style="78" bestFit="1" customWidth="1"/>
    <col min="18" max="18" width="13.42578125" style="78" bestFit="1" customWidth="1"/>
    <col min="19" max="19" width="5.28515625" style="78" customWidth="1"/>
    <col min="20" max="20" width="17.140625" style="78" customWidth="1"/>
    <col min="21" max="21" width="6.5703125" style="78" customWidth="1"/>
    <col min="22" max="22" width="15.28515625" style="78" customWidth="1"/>
    <col min="23" max="23" width="8.85546875" style="78" customWidth="1"/>
    <col min="24" max="24" width="19.140625" style="78" customWidth="1"/>
    <col min="25" max="25" width="3.42578125" style="78" bestFit="1" customWidth="1"/>
    <col min="26" max="26" width="15.140625" style="78" customWidth="1"/>
    <col min="27" max="27" width="6.7109375" style="78" customWidth="1"/>
    <col min="28" max="28" width="15" style="78" customWidth="1"/>
    <col min="29" max="29" width="5.85546875" style="78" customWidth="1"/>
    <col min="30" max="30" width="12.85546875" style="78" customWidth="1"/>
    <col min="31" max="31" width="3.42578125" style="78" bestFit="1" customWidth="1"/>
    <col min="32" max="32" width="8.140625" style="78" bestFit="1" customWidth="1"/>
    <col min="33" max="33" width="4.42578125" style="78" customWidth="1"/>
    <col min="34" max="34" width="10.7109375" style="78" customWidth="1"/>
    <col min="35" max="35" width="3.42578125" style="78" bestFit="1" customWidth="1"/>
    <col min="36" max="36" width="11.7109375" style="78" customWidth="1"/>
    <col min="37" max="37" width="8.28515625" style="78" bestFit="1" customWidth="1"/>
    <col min="38" max="38" width="12.42578125" style="78" customWidth="1"/>
    <col min="39" max="39" width="3.42578125" style="78" bestFit="1" customWidth="1"/>
    <col min="40" max="40" width="10.28515625" style="78" customWidth="1"/>
    <col min="41" max="41" width="3.42578125" style="78" bestFit="1" customWidth="1"/>
    <col min="42" max="42" width="10.28515625" style="78" customWidth="1"/>
    <col min="43" max="43" width="3.42578125" style="78" bestFit="1" customWidth="1"/>
    <col min="44" max="44" width="11.5703125" style="78" customWidth="1"/>
    <col min="45" max="45" width="3.42578125" style="78" bestFit="1" customWidth="1"/>
    <col min="46" max="46" width="10.28515625" style="78" customWidth="1"/>
    <col min="47" max="47" width="3.42578125" style="78" bestFit="1" customWidth="1"/>
    <col min="48" max="48" width="8.140625" style="78" bestFit="1" customWidth="1"/>
    <col min="49" max="49" width="3.42578125" style="78" bestFit="1" customWidth="1"/>
    <col min="50" max="50" width="10.7109375" style="78" bestFit="1" customWidth="1"/>
    <col min="51" max="51" width="8.28515625" style="78" bestFit="1" customWidth="1"/>
    <col min="52" max="52" width="12.28515625" style="78" customWidth="1"/>
    <col min="53" max="53" width="4.28515625" style="78" bestFit="1" customWidth="1"/>
    <col min="54" max="54" width="13" style="78" bestFit="1" customWidth="1"/>
    <col min="55" max="55" width="5.42578125" style="78" bestFit="1" customWidth="1"/>
    <col min="56" max="56" width="13" style="78" bestFit="1" customWidth="1"/>
    <col min="57" max="57" width="3.42578125" style="78" bestFit="1" customWidth="1"/>
    <col min="58" max="58" width="11.7109375" style="78" bestFit="1" customWidth="1"/>
    <col min="59" max="59" width="3.42578125" style="78" bestFit="1" customWidth="1"/>
    <col min="60" max="60" width="8.140625" style="78" bestFit="1" customWidth="1"/>
    <col min="61" max="61" width="3.42578125" style="78" bestFit="1" customWidth="1"/>
    <col min="62" max="62" width="10.7109375" style="78" bestFit="1" customWidth="1"/>
    <col min="63" max="63" width="8.28515625" style="78" bestFit="1" customWidth="1"/>
    <col min="64" max="64" width="14.5703125" style="78" customWidth="1"/>
    <col min="65" max="65" width="0.85546875" style="78" customWidth="1"/>
    <col min="66" max="66" width="9.85546875" style="78" bestFit="1" customWidth="1"/>
    <col min="67" max="67" width="17.28515625" style="78" customWidth="1"/>
    <col min="68" max="16384" width="9.140625" style="43"/>
  </cols>
  <sheetData>
    <row r="1" spans="1:67" s="14" customFormat="1" ht="26.25" customHeight="1">
      <c r="A1" s="15" t="s">
        <v>147</v>
      </c>
      <c r="B1" s="7"/>
      <c r="C1" s="8"/>
      <c r="D1" s="222"/>
      <c r="E1" s="223"/>
      <c r="F1" s="9"/>
      <c r="G1" s="10"/>
      <c r="H1" s="11"/>
      <c r="I1" s="11"/>
      <c r="J1" s="12"/>
      <c r="K1" s="11"/>
      <c r="L1" s="12"/>
      <c r="M1" s="11"/>
      <c r="N1" s="12"/>
      <c r="O1" s="11"/>
      <c r="P1" s="12"/>
      <c r="Q1" s="11"/>
      <c r="R1" s="13"/>
      <c r="S1" s="11"/>
      <c r="T1" s="12"/>
      <c r="U1" s="11"/>
      <c r="V1" s="12"/>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2"/>
    </row>
    <row r="2" spans="1:67" s="18" customFormat="1" ht="25.5" customHeight="1">
      <c r="A2" s="15" t="s">
        <v>146</v>
      </c>
      <c r="B2" s="16"/>
      <c r="C2" s="8"/>
      <c r="D2" s="222"/>
      <c r="E2" s="223"/>
      <c r="F2" s="9"/>
      <c r="G2" s="17"/>
      <c r="H2" s="161"/>
      <c r="I2" s="11"/>
      <c r="J2" s="12"/>
      <c r="K2" s="11"/>
      <c r="L2" s="12"/>
      <c r="M2" s="11"/>
      <c r="N2" s="12"/>
      <c r="O2" s="11"/>
      <c r="P2" s="12"/>
      <c r="Q2" s="11"/>
      <c r="R2" s="13"/>
      <c r="S2" s="11"/>
      <c r="T2" s="12"/>
      <c r="U2" s="11"/>
      <c r="V2" s="12"/>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2"/>
    </row>
    <row r="3" spans="1:67" s="22" customFormat="1" ht="32.25" customHeight="1">
      <c r="A3" s="15"/>
      <c r="B3" s="19"/>
      <c r="C3" s="8"/>
      <c r="D3" s="222"/>
      <c r="E3" s="223"/>
      <c r="F3" s="20"/>
      <c r="G3" s="248" t="s">
        <v>8</v>
      </c>
      <c r="H3" s="249"/>
      <c r="I3" s="249"/>
      <c r="J3" s="249"/>
      <c r="K3" s="249"/>
      <c r="L3" s="249"/>
      <c r="M3" s="249"/>
      <c r="N3" s="249"/>
      <c r="O3" s="249"/>
      <c r="P3" s="249"/>
      <c r="Q3" s="249"/>
      <c r="R3" s="249"/>
      <c r="S3" s="249"/>
      <c r="T3" s="249"/>
      <c r="U3" s="249"/>
      <c r="V3" s="249"/>
      <c r="W3" s="249"/>
      <c r="X3" s="250"/>
      <c r="Y3" s="244" t="s">
        <v>145</v>
      </c>
      <c r="Z3" s="244"/>
      <c r="AA3" s="244"/>
      <c r="AB3" s="244"/>
      <c r="AC3" s="244"/>
      <c r="AD3" s="244"/>
      <c r="AE3" s="244"/>
      <c r="AF3" s="244"/>
      <c r="AG3" s="244"/>
      <c r="AH3" s="244"/>
      <c r="AI3" s="244"/>
      <c r="AJ3" s="244"/>
      <c r="AK3" s="244"/>
      <c r="AL3" s="244"/>
      <c r="AM3" s="257" t="s">
        <v>145</v>
      </c>
      <c r="AN3" s="258"/>
      <c r="AO3" s="258"/>
      <c r="AP3" s="258"/>
      <c r="AQ3" s="258"/>
      <c r="AR3" s="258"/>
      <c r="AS3" s="258"/>
      <c r="AT3" s="258"/>
      <c r="AU3" s="258"/>
      <c r="AV3" s="258"/>
      <c r="AW3" s="258"/>
      <c r="AX3" s="258"/>
      <c r="AY3" s="258"/>
      <c r="AZ3" s="259"/>
      <c r="BA3" s="246" t="s">
        <v>144</v>
      </c>
      <c r="BB3" s="246"/>
      <c r="BC3" s="246"/>
      <c r="BD3" s="246"/>
      <c r="BE3" s="246"/>
      <c r="BF3" s="246"/>
      <c r="BG3" s="246"/>
      <c r="BH3" s="246"/>
      <c r="BI3" s="246"/>
      <c r="BJ3" s="91"/>
      <c r="BK3" s="21"/>
      <c r="BL3" s="21"/>
      <c r="BM3" s="11"/>
      <c r="BN3" s="194" t="s">
        <v>9</v>
      </c>
      <c r="BO3" s="195" t="s">
        <v>9</v>
      </c>
    </row>
    <row r="4" spans="1:67" s="34" customFormat="1" ht="47.25" customHeight="1">
      <c r="A4" s="80" t="s">
        <v>0</v>
      </c>
      <c r="B4" s="81" t="s">
        <v>1</v>
      </c>
      <c r="C4" s="23" t="s">
        <v>2</v>
      </c>
      <c r="D4" s="24" t="s">
        <v>3</v>
      </c>
      <c r="E4" s="25" t="s">
        <v>4</v>
      </c>
      <c r="F4" s="26"/>
      <c r="G4" s="247" t="s">
        <v>10</v>
      </c>
      <c r="H4" s="247"/>
      <c r="I4" s="247" t="s">
        <v>11</v>
      </c>
      <c r="J4" s="247"/>
      <c r="K4" s="247" t="s">
        <v>12</v>
      </c>
      <c r="L4" s="247"/>
      <c r="M4" s="247" t="s">
        <v>13</v>
      </c>
      <c r="N4" s="247"/>
      <c r="O4" s="247" t="s">
        <v>14</v>
      </c>
      <c r="P4" s="247"/>
      <c r="Q4" s="247" t="s">
        <v>15</v>
      </c>
      <c r="R4" s="247"/>
      <c r="S4" s="247" t="s">
        <v>16</v>
      </c>
      <c r="T4" s="247"/>
      <c r="U4" s="247" t="s">
        <v>17</v>
      </c>
      <c r="V4" s="247"/>
      <c r="W4" s="27" t="s">
        <v>18</v>
      </c>
      <c r="X4" s="27" t="s">
        <v>19</v>
      </c>
      <c r="Y4" s="245" t="s">
        <v>11</v>
      </c>
      <c r="Z4" s="245"/>
      <c r="AA4" s="245" t="s">
        <v>13</v>
      </c>
      <c r="AB4" s="245"/>
      <c r="AC4" s="245" t="s">
        <v>14</v>
      </c>
      <c r="AD4" s="245"/>
      <c r="AE4" s="245" t="s">
        <v>20</v>
      </c>
      <c r="AF4" s="245"/>
      <c r="AG4" s="245" t="s">
        <v>21</v>
      </c>
      <c r="AH4" s="245"/>
      <c r="AI4" s="245" t="s">
        <v>22</v>
      </c>
      <c r="AJ4" s="245"/>
      <c r="AK4" s="30" t="s">
        <v>18</v>
      </c>
      <c r="AL4" s="31" t="s">
        <v>19</v>
      </c>
      <c r="AM4" s="252" t="s">
        <v>11</v>
      </c>
      <c r="AN4" s="253"/>
      <c r="AO4" s="252" t="s">
        <v>13</v>
      </c>
      <c r="AP4" s="253"/>
      <c r="AQ4" s="252" t="s">
        <v>14</v>
      </c>
      <c r="AR4" s="253"/>
      <c r="AS4" s="252" t="s">
        <v>20</v>
      </c>
      <c r="AT4" s="253"/>
      <c r="AU4" s="252" t="s">
        <v>21</v>
      </c>
      <c r="AV4" s="253"/>
      <c r="AW4" s="252" t="s">
        <v>22</v>
      </c>
      <c r="AX4" s="253"/>
      <c r="AY4" s="32" t="s">
        <v>18</v>
      </c>
      <c r="AZ4" s="33" t="s">
        <v>19</v>
      </c>
      <c r="BA4" s="251" t="s">
        <v>11</v>
      </c>
      <c r="BB4" s="251"/>
      <c r="BC4" s="251" t="s">
        <v>13</v>
      </c>
      <c r="BD4" s="251"/>
      <c r="BE4" s="251" t="s">
        <v>23</v>
      </c>
      <c r="BF4" s="251"/>
      <c r="BG4" s="251" t="s">
        <v>24</v>
      </c>
      <c r="BH4" s="251"/>
      <c r="BI4" s="251" t="s">
        <v>16</v>
      </c>
      <c r="BJ4" s="251"/>
      <c r="BK4" s="28" t="s">
        <v>18</v>
      </c>
      <c r="BL4" s="29" t="s">
        <v>19</v>
      </c>
      <c r="BM4" s="11"/>
      <c r="BN4" s="196" t="s">
        <v>18</v>
      </c>
      <c r="BO4" s="197" t="s">
        <v>19</v>
      </c>
    </row>
    <row r="5" spans="1:67" s="39" customFormat="1" ht="31.5" customHeight="1">
      <c r="A5" s="157"/>
      <c r="B5" s="35" t="s">
        <v>68</v>
      </c>
      <c r="C5" s="36"/>
      <c r="D5" s="224"/>
      <c r="E5" s="225">
        <f ca="1">E158</f>
        <v>0</v>
      </c>
      <c r="F5" s="26"/>
      <c r="G5" s="254"/>
      <c r="H5" s="254"/>
      <c r="I5" s="254"/>
      <c r="J5" s="254"/>
      <c r="K5" s="254"/>
      <c r="L5" s="254"/>
      <c r="M5" s="254"/>
      <c r="N5" s="254"/>
      <c r="O5" s="254"/>
      <c r="P5" s="254"/>
      <c r="Q5" s="255"/>
      <c r="R5" s="256"/>
      <c r="S5" s="254"/>
      <c r="T5" s="254"/>
      <c r="U5" s="254"/>
      <c r="V5" s="254"/>
      <c r="W5" s="180"/>
      <c r="X5" s="181"/>
      <c r="Y5" s="254"/>
      <c r="Z5" s="254"/>
      <c r="AA5" s="254"/>
      <c r="AB5" s="254"/>
      <c r="AC5" s="254"/>
      <c r="AD5" s="254"/>
      <c r="AE5" s="254"/>
      <c r="AF5" s="254"/>
      <c r="AG5" s="254"/>
      <c r="AH5" s="254"/>
      <c r="AI5" s="254"/>
      <c r="AJ5" s="254"/>
      <c r="AK5" s="167"/>
      <c r="AL5" s="167"/>
      <c r="AM5" s="255"/>
      <c r="AN5" s="256"/>
      <c r="AO5" s="255"/>
      <c r="AP5" s="256"/>
      <c r="AQ5" s="255"/>
      <c r="AR5" s="256"/>
      <c r="AS5" s="255"/>
      <c r="AT5" s="256"/>
      <c r="AU5" s="255"/>
      <c r="AV5" s="256"/>
      <c r="AW5" s="255"/>
      <c r="AX5" s="256"/>
      <c r="AY5" s="167"/>
      <c r="AZ5" s="167"/>
      <c r="BA5" s="254"/>
      <c r="BB5" s="254"/>
      <c r="BC5" s="254"/>
      <c r="BD5" s="254"/>
      <c r="BE5" s="254"/>
      <c r="BF5" s="254"/>
      <c r="BG5" s="254"/>
      <c r="BH5" s="254"/>
      <c r="BI5" s="254"/>
      <c r="BJ5" s="254"/>
      <c r="BK5" s="167"/>
      <c r="BL5" s="167"/>
      <c r="BM5" s="11"/>
      <c r="BN5" s="37"/>
      <c r="BO5" s="38"/>
    </row>
    <row r="6" spans="1:67" hidden="1">
      <c r="A6" s="153"/>
      <c r="B6" s="3" t="s">
        <v>66</v>
      </c>
      <c r="C6" s="40"/>
      <c r="D6" s="226"/>
      <c r="E6" s="226"/>
      <c r="F6" s="26"/>
      <c r="G6" s="41"/>
      <c r="H6" s="41"/>
      <c r="I6" s="41"/>
      <c r="J6" s="41"/>
      <c r="K6" s="41"/>
      <c r="L6" s="41"/>
      <c r="M6" s="41"/>
      <c r="N6" s="41"/>
      <c r="O6" s="41"/>
      <c r="P6" s="41"/>
      <c r="Q6" s="41"/>
      <c r="R6" s="41"/>
      <c r="S6" s="41"/>
      <c r="T6" s="41"/>
      <c r="U6" s="41"/>
      <c r="V6" s="41"/>
      <c r="W6" s="168"/>
      <c r="X6" s="168"/>
      <c r="Y6" s="41"/>
      <c r="Z6" s="41"/>
      <c r="AA6" s="41"/>
      <c r="AB6" s="41"/>
      <c r="AC6" s="41"/>
      <c r="AD6" s="41"/>
      <c r="AE6" s="41"/>
      <c r="AF6" s="41"/>
      <c r="AG6" s="41"/>
      <c r="AH6" s="41"/>
      <c r="AI6" s="41"/>
      <c r="AJ6" s="41"/>
      <c r="AK6" s="168"/>
      <c r="AL6" s="168"/>
      <c r="AM6" s="41"/>
      <c r="AN6" s="41"/>
      <c r="AO6" s="41"/>
      <c r="AP6" s="41"/>
      <c r="AQ6" s="41"/>
      <c r="AR6" s="41"/>
      <c r="AS6" s="41"/>
      <c r="AT6" s="41"/>
      <c r="AU6" s="41"/>
      <c r="AV6" s="41"/>
      <c r="AW6" s="41"/>
      <c r="AX6" s="41"/>
      <c r="AY6" s="168"/>
      <c r="AZ6" s="168"/>
      <c r="BA6" s="41"/>
      <c r="BB6" s="41"/>
      <c r="BC6" s="41"/>
      <c r="BD6" s="41"/>
      <c r="BE6" s="41"/>
      <c r="BF6" s="41"/>
      <c r="BG6" s="41"/>
      <c r="BH6" s="41"/>
      <c r="BI6" s="41"/>
      <c r="BJ6" s="41"/>
      <c r="BK6" s="168"/>
      <c r="BL6" s="168"/>
      <c r="BM6" s="11"/>
      <c r="BN6" s="41"/>
      <c r="BO6" s="41"/>
    </row>
    <row r="7" spans="1:67" ht="52.5" hidden="1">
      <c r="A7" s="153"/>
      <c r="B7" s="185" t="s">
        <v>106</v>
      </c>
      <c r="C7" s="40"/>
      <c r="D7" s="226"/>
      <c r="E7" s="226"/>
      <c r="F7" s="26"/>
      <c r="G7" s="41"/>
      <c r="H7" s="41"/>
      <c r="I7" s="41"/>
      <c r="J7" s="41"/>
      <c r="K7" s="41"/>
      <c r="L7" s="41"/>
      <c r="M7" s="41"/>
      <c r="N7" s="41"/>
      <c r="O7" s="41"/>
      <c r="P7" s="41"/>
      <c r="Q7" s="41"/>
      <c r="R7" s="41"/>
      <c r="S7" s="41"/>
      <c r="T7" s="41"/>
      <c r="U7" s="41"/>
      <c r="V7" s="41"/>
      <c r="W7" s="168"/>
      <c r="X7" s="168"/>
      <c r="Y7" s="41"/>
      <c r="Z7" s="41"/>
      <c r="AA7" s="41"/>
      <c r="AB7" s="41"/>
      <c r="AC7" s="41"/>
      <c r="AD7" s="41"/>
      <c r="AE7" s="41"/>
      <c r="AF7" s="41"/>
      <c r="AG7" s="41"/>
      <c r="AH7" s="41"/>
      <c r="AI7" s="41"/>
      <c r="AJ7" s="41"/>
      <c r="AK7" s="168"/>
      <c r="AL7" s="168"/>
      <c r="AM7" s="41"/>
      <c r="AN7" s="41"/>
      <c r="AO7" s="41"/>
      <c r="AP7" s="41"/>
      <c r="AQ7" s="41"/>
      <c r="AR7" s="41"/>
      <c r="AS7" s="41"/>
      <c r="AT7" s="41"/>
      <c r="AU7" s="41"/>
      <c r="AV7" s="41"/>
      <c r="AW7" s="41"/>
      <c r="AX7" s="41"/>
      <c r="AY7" s="168"/>
      <c r="AZ7" s="168"/>
      <c r="BA7" s="41"/>
      <c r="BB7" s="41"/>
      <c r="BC7" s="41"/>
      <c r="BD7" s="41"/>
      <c r="BE7" s="41"/>
      <c r="BF7" s="41"/>
      <c r="BG7" s="41"/>
      <c r="BH7" s="41"/>
      <c r="BI7" s="41"/>
      <c r="BJ7" s="41"/>
      <c r="BK7" s="168"/>
      <c r="BL7" s="168"/>
      <c r="BM7" s="11"/>
      <c r="BN7" s="41"/>
      <c r="BO7" s="41"/>
    </row>
    <row r="8" spans="1:67" hidden="1">
      <c r="A8" s="153"/>
      <c r="B8" s="186" t="s">
        <v>49</v>
      </c>
      <c r="C8" s="40"/>
      <c r="D8" s="226"/>
      <c r="E8" s="226"/>
      <c r="F8" s="26"/>
      <c r="G8" s="41"/>
      <c r="H8" s="41"/>
      <c r="I8" s="41"/>
      <c r="J8" s="41"/>
      <c r="K8" s="41"/>
      <c r="L8" s="41"/>
      <c r="M8" s="41"/>
      <c r="N8" s="41"/>
      <c r="O8" s="41"/>
      <c r="P8" s="41"/>
      <c r="Q8" s="41"/>
      <c r="R8" s="41"/>
      <c r="S8" s="41"/>
      <c r="T8" s="41"/>
      <c r="U8" s="41"/>
      <c r="V8" s="41"/>
      <c r="W8" s="168"/>
      <c r="X8" s="168"/>
      <c r="Y8" s="41"/>
      <c r="Z8" s="41"/>
      <c r="AA8" s="41"/>
      <c r="AB8" s="41"/>
      <c r="AC8" s="41"/>
      <c r="AD8" s="41"/>
      <c r="AE8" s="41"/>
      <c r="AF8" s="41"/>
      <c r="AG8" s="41"/>
      <c r="AH8" s="41"/>
      <c r="AI8" s="41"/>
      <c r="AJ8" s="41"/>
      <c r="AK8" s="168"/>
      <c r="AL8" s="168"/>
      <c r="AM8" s="41"/>
      <c r="AN8" s="41"/>
      <c r="AO8" s="41"/>
      <c r="AP8" s="41"/>
      <c r="AQ8" s="41"/>
      <c r="AR8" s="41"/>
      <c r="AS8" s="41"/>
      <c r="AT8" s="41"/>
      <c r="AU8" s="41"/>
      <c r="AV8" s="41"/>
      <c r="AW8" s="41"/>
      <c r="AX8" s="41"/>
      <c r="AY8" s="168"/>
      <c r="AZ8" s="168"/>
      <c r="BA8" s="41"/>
      <c r="BB8" s="41"/>
      <c r="BC8" s="41"/>
      <c r="BD8" s="41"/>
      <c r="BE8" s="41"/>
      <c r="BF8" s="41"/>
      <c r="BG8" s="41"/>
      <c r="BH8" s="41"/>
      <c r="BI8" s="41"/>
      <c r="BJ8" s="41"/>
      <c r="BK8" s="168"/>
      <c r="BL8" s="168"/>
      <c r="BM8" s="11"/>
      <c r="BN8" s="41"/>
      <c r="BO8" s="41"/>
    </row>
    <row r="9" spans="1:67" ht="52.5" hidden="1">
      <c r="A9" s="153"/>
      <c r="B9" s="185" t="s">
        <v>107</v>
      </c>
      <c r="C9" s="40"/>
      <c r="D9" s="226"/>
      <c r="E9" s="226"/>
      <c r="F9" s="26"/>
      <c r="G9" s="41"/>
      <c r="H9" s="41"/>
      <c r="I9" s="41"/>
      <c r="J9" s="41"/>
      <c r="K9" s="41"/>
      <c r="L9" s="41"/>
      <c r="M9" s="41"/>
      <c r="N9" s="41"/>
      <c r="O9" s="41"/>
      <c r="P9" s="41"/>
      <c r="Q9" s="41"/>
      <c r="R9" s="41"/>
      <c r="S9" s="41"/>
      <c r="T9" s="41"/>
      <c r="U9" s="41"/>
      <c r="V9" s="41"/>
      <c r="W9" s="168"/>
      <c r="X9" s="168"/>
      <c r="Y9" s="41"/>
      <c r="Z9" s="41"/>
      <c r="AA9" s="41"/>
      <c r="AB9" s="41"/>
      <c r="AC9" s="41"/>
      <c r="AD9" s="41"/>
      <c r="AE9" s="41"/>
      <c r="AF9" s="41"/>
      <c r="AG9" s="41"/>
      <c r="AH9" s="41"/>
      <c r="AI9" s="41"/>
      <c r="AJ9" s="41"/>
      <c r="AK9" s="168"/>
      <c r="AL9" s="168"/>
      <c r="AM9" s="41"/>
      <c r="AN9" s="41"/>
      <c r="AO9" s="41"/>
      <c r="AP9" s="41"/>
      <c r="AQ9" s="41"/>
      <c r="AR9" s="41"/>
      <c r="AS9" s="41"/>
      <c r="AT9" s="41"/>
      <c r="AU9" s="41"/>
      <c r="AV9" s="41"/>
      <c r="AW9" s="41"/>
      <c r="AX9" s="41"/>
      <c r="AY9" s="168"/>
      <c r="AZ9" s="168"/>
      <c r="BA9" s="41"/>
      <c r="BB9" s="41"/>
      <c r="BC9" s="41"/>
      <c r="BD9" s="41"/>
      <c r="BE9" s="41"/>
      <c r="BF9" s="41"/>
      <c r="BG9" s="41"/>
      <c r="BH9" s="41"/>
      <c r="BI9" s="41"/>
      <c r="BJ9" s="41"/>
      <c r="BK9" s="168"/>
      <c r="BL9" s="168"/>
      <c r="BM9" s="11"/>
      <c r="BN9" s="41"/>
      <c r="BO9" s="41"/>
    </row>
    <row r="10" spans="1:67" ht="39.75" hidden="1">
      <c r="A10" s="153"/>
      <c r="B10" s="185" t="s">
        <v>108</v>
      </c>
      <c r="C10" s="40"/>
      <c r="D10" s="226"/>
      <c r="E10" s="226"/>
      <c r="F10" s="26"/>
      <c r="G10" s="41"/>
      <c r="H10" s="41"/>
      <c r="I10" s="41"/>
      <c r="J10" s="41"/>
      <c r="K10" s="41"/>
      <c r="L10" s="41"/>
      <c r="M10" s="41"/>
      <c r="N10" s="41"/>
      <c r="O10" s="41"/>
      <c r="P10" s="41"/>
      <c r="Q10" s="41"/>
      <c r="R10" s="41"/>
      <c r="S10" s="41"/>
      <c r="T10" s="41"/>
      <c r="U10" s="41"/>
      <c r="V10" s="41"/>
      <c r="W10" s="168"/>
      <c r="X10" s="168"/>
      <c r="Y10" s="41"/>
      <c r="Z10" s="41"/>
      <c r="AA10" s="41"/>
      <c r="AB10" s="41"/>
      <c r="AC10" s="41"/>
      <c r="AD10" s="41"/>
      <c r="AE10" s="41"/>
      <c r="AF10" s="41"/>
      <c r="AG10" s="41"/>
      <c r="AH10" s="41"/>
      <c r="AI10" s="41"/>
      <c r="AJ10" s="41"/>
      <c r="AK10" s="168"/>
      <c r="AL10" s="168"/>
      <c r="AM10" s="41"/>
      <c r="AN10" s="41"/>
      <c r="AO10" s="41"/>
      <c r="AP10" s="41"/>
      <c r="AQ10" s="41"/>
      <c r="AR10" s="41"/>
      <c r="AS10" s="41"/>
      <c r="AT10" s="41"/>
      <c r="AU10" s="41"/>
      <c r="AV10" s="41"/>
      <c r="AW10" s="41"/>
      <c r="AX10" s="41"/>
      <c r="AY10" s="168"/>
      <c r="AZ10" s="168"/>
      <c r="BA10" s="41"/>
      <c r="BB10" s="41"/>
      <c r="BC10" s="41"/>
      <c r="BD10" s="41"/>
      <c r="BE10" s="41"/>
      <c r="BF10" s="41"/>
      <c r="BG10" s="41"/>
      <c r="BH10" s="41"/>
      <c r="BI10" s="41"/>
      <c r="BJ10" s="41"/>
      <c r="BK10" s="168"/>
      <c r="BL10" s="168"/>
      <c r="BM10" s="11"/>
      <c r="BN10" s="41"/>
      <c r="BO10" s="41"/>
    </row>
    <row r="11" spans="1:67" ht="94.5" hidden="1" customHeight="1">
      <c r="A11" s="153"/>
      <c r="B11" s="210" t="s">
        <v>123</v>
      </c>
      <c r="C11" s="40"/>
      <c r="D11" s="226"/>
      <c r="E11" s="226"/>
      <c r="F11" s="26"/>
      <c r="G11" s="41"/>
      <c r="H11" s="41"/>
      <c r="I11" s="41"/>
      <c r="J11" s="41"/>
      <c r="K11" s="41"/>
      <c r="L11" s="41"/>
      <c r="M11" s="41"/>
      <c r="N11" s="41"/>
      <c r="O11" s="41"/>
      <c r="P11" s="41"/>
      <c r="Q11" s="41"/>
      <c r="R11" s="41"/>
      <c r="S11" s="41"/>
      <c r="T11" s="41"/>
      <c r="U11" s="41"/>
      <c r="V11" s="41"/>
      <c r="W11" s="168"/>
      <c r="X11" s="168"/>
      <c r="Y11" s="41"/>
      <c r="Z11" s="41"/>
      <c r="AA11" s="41"/>
      <c r="AB11" s="41"/>
      <c r="AC11" s="41"/>
      <c r="AD11" s="41"/>
      <c r="AE11" s="41"/>
      <c r="AF11" s="41"/>
      <c r="AG11" s="41"/>
      <c r="AH11" s="41"/>
      <c r="AI11" s="41"/>
      <c r="AJ11" s="41"/>
      <c r="AK11" s="168"/>
      <c r="AL11" s="168"/>
      <c r="AM11" s="41"/>
      <c r="AN11" s="41"/>
      <c r="AO11" s="41"/>
      <c r="AP11" s="41"/>
      <c r="AQ11" s="41"/>
      <c r="AR11" s="41"/>
      <c r="AS11" s="41"/>
      <c r="AT11" s="41"/>
      <c r="AU11" s="41"/>
      <c r="AV11" s="41"/>
      <c r="AW11" s="41"/>
      <c r="AX11" s="41"/>
      <c r="AY11" s="168"/>
      <c r="AZ11" s="168"/>
      <c r="BA11" s="41"/>
      <c r="BB11" s="41"/>
      <c r="BC11" s="41"/>
      <c r="BD11" s="41"/>
      <c r="BE11" s="41"/>
      <c r="BF11" s="41"/>
      <c r="BG11" s="41"/>
      <c r="BH11" s="41"/>
      <c r="BI11" s="41"/>
      <c r="BJ11" s="41"/>
      <c r="BK11" s="168"/>
      <c r="BL11" s="168"/>
      <c r="BM11" s="11"/>
      <c r="BN11" s="41"/>
      <c r="BO11" s="41"/>
    </row>
    <row r="12" spans="1:67" hidden="1">
      <c r="A12" s="153"/>
      <c r="B12" s="186" t="s">
        <v>122</v>
      </c>
      <c r="C12" s="40"/>
      <c r="D12" s="226"/>
      <c r="E12" s="226"/>
      <c r="F12" s="26"/>
      <c r="G12" s="41"/>
      <c r="H12" s="41"/>
      <c r="I12" s="41"/>
      <c r="J12" s="41"/>
      <c r="K12" s="41"/>
      <c r="L12" s="41"/>
      <c r="M12" s="41"/>
      <c r="N12" s="41"/>
      <c r="O12" s="41"/>
      <c r="P12" s="41"/>
      <c r="Q12" s="41"/>
      <c r="R12" s="41"/>
      <c r="S12" s="41"/>
      <c r="T12" s="41"/>
      <c r="U12" s="41"/>
      <c r="V12" s="41"/>
      <c r="W12" s="168"/>
      <c r="X12" s="168"/>
      <c r="Y12" s="41"/>
      <c r="Z12" s="41"/>
      <c r="AA12" s="41"/>
      <c r="AB12" s="41"/>
      <c r="AC12" s="41"/>
      <c r="AD12" s="41"/>
      <c r="AE12" s="41"/>
      <c r="AF12" s="41"/>
      <c r="AG12" s="41"/>
      <c r="AH12" s="41"/>
      <c r="AI12" s="41"/>
      <c r="AJ12" s="41"/>
      <c r="AK12" s="168"/>
      <c r="AL12" s="168"/>
      <c r="AM12" s="41"/>
      <c r="AN12" s="41"/>
      <c r="AO12" s="41"/>
      <c r="AP12" s="41"/>
      <c r="AQ12" s="41"/>
      <c r="AR12" s="41"/>
      <c r="AS12" s="41"/>
      <c r="AT12" s="41"/>
      <c r="AU12" s="41"/>
      <c r="AV12" s="41"/>
      <c r="AW12" s="41"/>
      <c r="AX12" s="41"/>
      <c r="AY12" s="168"/>
      <c r="AZ12" s="168"/>
      <c r="BA12" s="41"/>
      <c r="BB12" s="41"/>
      <c r="BC12" s="41"/>
      <c r="BD12" s="41"/>
      <c r="BE12" s="41"/>
      <c r="BF12" s="41"/>
      <c r="BG12" s="41"/>
      <c r="BH12" s="41"/>
      <c r="BI12" s="41"/>
      <c r="BJ12" s="41"/>
      <c r="BK12" s="168"/>
      <c r="BL12" s="168"/>
      <c r="BM12" s="11"/>
      <c r="BN12" s="41"/>
      <c r="BO12" s="41"/>
    </row>
    <row r="13" spans="1:67" ht="27" hidden="1">
      <c r="A13" s="153"/>
      <c r="B13" s="185" t="s">
        <v>30</v>
      </c>
      <c r="C13" s="40"/>
      <c r="D13" s="226"/>
      <c r="E13" s="226"/>
      <c r="F13" s="26"/>
      <c r="G13" s="41"/>
      <c r="H13" s="41"/>
      <c r="I13" s="41"/>
      <c r="J13" s="41"/>
      <c r="K13" s="41"/>
      <c r="L13" s="41"/>
      <c r="M13" s="41"/>
      <c r="N13" s="41"/>
      <c r="O13" s="41"/>
      <c r="P13" s="41"/>
      <c r="Q13" s="41"/>
      <c r="R13" s="41"/>
      <c r="S13" s="41"/>
      <c r="T13" s="41"/>
      <c r="U13" s="41"/>
      <c r="V13" s="41"/>
      <c r="W13" s="168"/>
      <c r="X13" s="168"/>
      <c r="Y13" s="41"/>
      <c r="Z13" s="41"/>
      <c r="AA13" s="41"/>
      <c r="AB13" s="41"/>
      <c r="AC13" s="41"/>
      <c r="AD13" s="41"/>
      <c r="AE13" s="41"/>
      <c r="AF13" s="41"/>
      <c r="AG13" s="41"/>
      <c r="AH13" s="41"/>
      <c r="AI13" s="41"/>
      <c r="AJ13" s="41"/>
      <c r="AK13" s="168"/>
      <c r="AL13" s="168"/>
      <c r="AM13" s="41"/>
      <c r="AN13" s="41"/>
      <c r="AO13" s="41"/>
      <c r="AP13" s="41"/>
      <c r="AQ13" s="41"/>
      <c r="AR13" s="41"/>
      <c r="AS13" s="41"/>
      <c r="AT13" s="41"/>
      <c r="AU13" s="41"/>
      <c r="AV13" s="41"/>
      <c r="AW13" s="41"/>
      <c r="AX13" s="41"/>
      <c r="AY13" s="168"/>
      <c r="AZ13" s="168"/>
      <c r="BA13" s="41"/>
      <c r="BB13" s="41"/>
      <c r="BC13" s="41"/>
      <c r="BD13" s="41"/>
      <c r="BE13" s="41"/>
      <c r="BF13" s="41"/>
      <c r="BG13" s="41"/>
      <c r="BH13" s="41"/>
      <c r="BI13" s="41"/>
      <c r="BJ13" s="41"/>
      <c r="BK13" s="168"/>
      <c r="BL13" s="168"/>
      <c r="BM13" s="11"/>
      <c r="BN13" s="41"/>
      <c r="BO13" s="41"/>
    </row>
    <row r="14" spans="1:67" ht="52.5" hidden="1">
      <c r="A14" s="153"/>
      <c r="B14" s="185" t="s">
        <v>90</v>
      </c>
      <c r="C14" s="40"/>
      <c r="D14" s="226"/>
      <c r="E14" s="226"/>
      <c r="F14" s="26"/>
      <c r="G14" s="41"/>
      <c r="H14" s="41"/>
      <c r="I14" s="41"/>
      <c r="J14" s="41"/>
      <c r="K14" s="41"/>
      <c r="L14" s="41"/>
      <c r="M14" s="41"/>
      <c r="N14" s="41"/>
      <c r="O14" s="41"/>
      <c r="P14" s="41"/>
      <c r="Q14" s="41"/>
      <c r="R14" s="41"/>
      <c r="S14" s="41"/>
      <c r="T14" s="41"/>
      <c r="U14" s="41"/>
      <c r="V14" s="41"/>
      <c r="W14" s="168"/>
      <c r="X14" s="168"/>
      <c r="Y14" s="41"/>
      <c r="Z14" s="41"/>
      <c r="AA14" s="41"/>
      <c r="AB14" s="41"/>
      <c r="AC14" s="41"/>
      <c r="AD14" s="41"/>
      <c r="AE14" s="41"/>
      <c r="AF14" s="41"/>
      <c r="AG14" s="41"/>
      <c r="AH14" s="41"/>
      <c r="AI14" s="41"/>
      <c r="AJ14" s="41"/>
      <c r="AK14" s="168"/>
      <c r="AL14" s="168"/>
      <c r="AM14" s="41"/>
      <c r="AN14" s="41"/>
      <c r="AO14" s="41"/>
      <c r="AP14" s="41"/>
      <c r="AQ14" s="41"/>
      <c r="AR14" s="41"/>
      <c r="AS14" s="41"/>
      <c r="AT14" s="41"/>
      <c r="AU14" s="41"/>
      <c r="AV14" s="41"/>
      <c r="AW14" s="41"/>
      <c r="AX14" s="41"/>
      <c r="AY14" s="168"/>
      <c r="AZ14" s="168"/>
      <c r="BA14" s="41"/>
      <c r="BB14" s="41"/>
      <c r="BC14" s="41"/>
      <c r="BD14" s="41"/>
      <c r="BE14" s="41"/>
      <c r="BF14" s="41"/>
      <c r="BG14" s="41"/>
      <c r="BH14" s="41"/>
      <c r="BI14" s="41"/>
      <c r="BJ14" s="41"/>
      <c r="BK14" s="168"/>
      <c r="BL14" s="168"/>
      <c r="BM14" s="11"/>
      <c r="BN14" s="41"/>
      <c r="BO14" s="41"/>
    </row>
    <row r="15" spans="1:67" ht="27" hidden="1">
      <c r="A15" s="153"/>
      <c r="B15" s="185" t="s">
        <v>88</v>
      </c>
      <c r="C15" s="40"/>
      <c r="D15" s="226"/>
      <c r="E15" s="226"/>
      <c r="F15" s="26"/>
      <c r="G15" s="41"/>
      <c r="H15" s="41"/>
      <c r="I15" s="41"/>
      <c r="J15" s="41"/>
      <c r="K15" s="41"/>
      <c r="L15" s="41"/>
      <c r="M15" s="41"/>
      <c r="N15" s="41"/>
      <c r="O15" s="41"/>
      <c r="P15" s="41"/>
      <c r="Q15" s="41"/>
      <c r="R15" s="41"/>
      <c r="S15" s="41"/>
      <c r="T15" s="41"/>
      <c r="U15" s="41"/>
      <c r="V15" s="41"/>
      <c r="W15" s="168"/>
      <c r="X15" s="168"/>
      <c r="Y15" s="41"/>
      <c r="Z15" s="41"/>
      <c r="AA15" s="41"/>
      <c r="AB15" s="41"/>
      <c r="AC15" s="41"/>
      <c r="AD15" s="41"/>
      <c r="AE15" s="41"/>
      <c r="AF15" s="41"/>
      <c r="AG15" s="41"/>
      <c r="AH15" s="41"/>
      <c r="AI15" s="41"/>
      <c r="AJ15" s="41"/>
      <c r="AK15" s="168"/>
      <c r="AL15" s="168"/>
      <c r="AM15" s="41"/>
      <c r="AN15" s="41"/>
      <c r="AO15" s="41"/>
      <c r="AP15" s="41"/>
      <c r="AQ15" s="41"/>
      <c r="AR15" s="41"/>
      <c r="AS15" s="41"/>
      <c r="AT15" s="41"/>
      <c r="AU15" s="41"/>
      <c r="AV15" s="41"/>
      <c r="AW15" s="41"/>
      <c r="AX15" s="41"/>
      <c r="AY15" s="168"/>
      <c r="AZ15" s="168"/>
      <c r="BA15" s="41"/>
      <c r="BB15" s="41"/>
      <c r="BC15" s="41"/>
      <c r="BD15" s="41"/>
      <c r="BE15" s="41"/>
      <c r="BF15" s="41"/>
      <c r="BG15" s="41"/>
      <c r="BH15" s="41"/>
      <c r="BI15" s="41"/>
      <c r="BJ15" s="41"/>
      <c r="BK15" s="168"/>
      <c r="BL15" s="168"/>
      <c r="BM15" s="11"/>
      <c r="BN15" s="41"/>
      <c r="BO15" s="41"/>
    </row>
    <row r="16" spans="1:67" ht="27" hidden="1">
      <c r="A16" s="153"/>
      <c r="B16" s="185" t="s">
        <v>89</v>
      </c>
      <c r="C16" s="40"/>
      <c r="D16" s="226"/>
      <c r="E16" s="226"/>
      <c r="F16" s="26"/>
      <c r="G16" s="41"/>
      <c r="H16" s="41"/>
      <c r="I16" s="41"/>
      <c r="J16" s="41"/>
      <c r="K16" s="41"/>
      <c r="L16" s="41"/>
      <c r="M16" s="41"/>
      <c r="N16" s="41"/>
      <c r="O16" s="41"/>
      <c r="P16" s="41"/>
      <c r="Q16" s="41"/>
      <c r="R16" s="41"/>
      <c r="S16" s="41"/>
      <c r="T16" s="41"/>
      <c r="U16" s="41"/>
      <c r="V16" s="41"/>
      <c r="W16" s="168"/>
      <c r="X16" s="168"/>
      <c r="Y16" s="41"/>
      <c r="Z16" s="41"/>
      <c r="AA16" s="41"/>
      <c r="AB16" s="41"/>
      <c r="AC16" s="41"/>
      <c r="AD16" s="41"/>
      <c r="AE16" s="41"/>
      <c r="AF16" s="41"/>
      <c r="AG16" s="41"/>
      <c r="AH16" s="41"/>
      <c r="AI16" s="41"/>
      <c r="AJ16" s="41"/>
      <c r="AK16" s="168"/>
      <c r="AL16" s="168"/>
      <c r="AM16" s="41"/>
      <c r="AN16" s="41"/>
      <c r="AO16" s="41"/>
      <c r="AP16" s="41"/>
      <c r="AQ16" s="41"/>
      <c r="AR16" s="41"/>
      <c r="AS16" s="41"/>
      <c r="AT16" s="41"/>
      <c r="AU16" s="41"/>
      <c r="AV16" s="41"/>
      <c r="AW16" s="41"/>
      <c r="AX16" s="41"/>
      <c r="AY16" s="168"/>
      <c r="AZ16" s="168"/>
      <c r="BA16" s="41"/>
      <c r="BB16" s="41"/>
      <c r="BC16" s="41"/>
      <c r="BD16" s="41"/>
      <c r="BE16" s="41"/>
      <c r="BF16" s="41"/>
      <c r="BG16" s="41"/>
      <c r="BH16" s="41"/>
      <c r="BI16" s="41"/>
      <c r="BJ16" s="41"/>
      <c r="BK16" s="168"/>
      <c r="BL16" s="168"/>
      <c r="BM16" s="11"/>
      <c r="BN16" s="41"/>
      <c r="BO16" s="41"/>
    </row>
    <row r="17" spans="1:76" ht="27" hidden="1">
      <c r="A17" s="153"/>
      <c r="B17" s="185" t="s">
        <v>91</v>
      </c>
      <c r="C17" s="40"/>
      <c r="D17" s="226"/>
      <c r="E17" s="226"/>
      <c r="F17" s="26"/>
      <c r="G17" s="41"/>
      <c r="H17" s="41"/>
      <c r="I17" s="41"/>
      <c r="J17" s="41"/>
      <c r="K17" s="41"/>
      <c r="L17" s="41"/>
      <c r="M17" s="41"/>
      <c r="N17" s="41"/>
      <c r="O17" s="41"/>
      <c r="P17" s="41"/>
      <c r="Q17" s="41"/>
      <c r="R17" s="41"/>
      <c r="S17" s="41"/>
      <c r="T17" s="41"/>
      <c r="U17" s="41"/>
      <c r="V17" s="41"/>
      <c r="W17" s="168"/>
      <c r="X17" s="168"/>
      <c r="Y17" s="41"/>
      <c r="Z17" s="41"/>
      <c r="AA17" s="41"/>
      <c r="AB17" s="41"/>
      <c r="AC17" s="41"/>
      <c r="AD17" s="41"/>
      <c r="AE17" s="41"/>
      <c r="AF17" s="41"/>
      <c r="AG17" s="41"/>
      <c r="AH17" s="41"/>
      <c r="AI17" s="41"/>
      <c r="AJ17" s="41"/>
      <c r="AK17" s="168"/>
      <c r="AL17" s="168"/>
      <c r="AM17" s="41"/>
      <c r="AN17" s="41"/>
      <c r="AO17" s="41"/>
      <c r="AP17" s="41"/>
      <c r="AQ17" s="41"/>
      <c r="AR17" s="41"/>
      <c r="AS17" s="41"/>
      <c r="AT17" s="41"/>
      <c r="AU17" s="41"/>
      <c r="AV17" s="41"/>
      <c r="AW17" s="41"/>
      <c r="AX17" s="41"/>
      <c r="AY17" s="168"/>
      <c r="AZ17" s="168"/>
      <c r="BA17" s="41"/>
      <c r="BB17" s="41"/>
      <c r="BC17" s="41"/>
      <c r="BD17" s="41"/>
      <c r="BE17" s="41"/>
      <c r="BF17" s="41"/>
      <c r="BG17" s="41"/>
      <c r="BH17" s="41"/>
      <c r="BI17" s="41"/>
      <c r="BJ17" s="41"/>
      <c r="BK17" s="168"/>
      <c r="BL17" s="168"/>
      <c r="BM17" s="11"/>
      <c r="BN17" s="41"/>
      <c r="BO17" s="41"/>
    </row>
    <row r="18" spans="1:76" hidden="1">
      <c r="A18" s="153"/>
      <c r="B18" s="185" t="s">
        <v>92</v>
      </c>
      <c r="C18" s="40"/>
      <c r="D18" s="226"/>
      <c r="E18" s="226"/>
      <c r="F18" s="26"/>
      <c r="G18" s="41"/>
      <c r="H18" s="41"/>
      <c r="I18" s="41"/>
      <c r="J18" s="41"/>
      <c r="K18" s="41"/>
      <c r="L18" s="41"/>
      <c r="M18" s="41"/>
      <c r="N18" s="41"/>
      <c r="O18" s="41"/>
      <c r="P18" s="41"/>
      <c r="Q18" s="41"/>
      <c r="R18" s="41"/>
      <c r="S18" s="41"/>
      <c r="T18" s="41"/>
      <c r="U18" s="41"/>
      <c r="V18" s="41"/>
      <c r="W18" s="168"/>
      <c r="X18" s="168"/>
      <c r="Y18" s="41"/>
      <c r="Z18" s="41"/>
      <c r="AA18" s="41"/>
      <c r="AB18" s="41"/>
      <c r="AC18" s="41"/>
      <c r="AD18" s="41"/>
      <c r="AE18" s="41"/>
      <c r="AF18" s="41"/>
      <c r="AG18" s="41"/>
      <c r="AH18" s="41"/>
      <c r="AI18" s="41"/>
      <c r="AJ18" s="41"/>
      <c r="AK18" s="168"/>
      <c r="AL18" s="168"/>
      <c r="AM18" s="41"/>
      <c r="AN18" s="41"/>
      <c r="AO18" s="41"/>
      <c r="AP18" s="41"/>
      <c r="AQ18" s="41"/>
      <c r="AR18" s="41"/>
      <c r="AS18" s="41"/>
      <c r="AT18" s="41"/>
      <c r="AU18" s="41"/>
      <c r="AV18" s="41"/>
      <c r="AW18" s="41"/>
      <c r="AX18" s="41"/>
      <c r="AY18" s="168"/>
      <c r="AZ18" s="168"/>
      <c r="BA18" s="41"/>
      <c r="BB18" s="41"/>
      <c r="BC18" s="41"/>
      <c r="BD18" s="41"/>
      <c r="BE18" s="41"/>
      <c r="BF18" s="41"/>
      <c r="BG18" s="41"/>
      <c r="BH18" s="41"/>
      <c r="BI18" s="41"/>
      <c r="BJ18" s="41"/>
      <c r="BK18" s="168"/>
      <c r="BL18" s="168"/>
      <c r="BM18" s="11"/>
      <c r="BN18" s="41"/>
      <c r="BO18" s="41"/>
    </row>
    <row r="19" spans="1:76" ht="27" hidden="1">
      <c r="A19" s="153"/>
      <c r="B19" s="185" t="s">
        <v>93</v>
      </c>
      <c r="C19" s="40"/>
      <c r="D19" s="226"/>
      <c r="E19" s="226"/>
      <c r="F19" s="26"/>
      <c r="G19" s="41"/>
      <c r="H19" s="41"/>
      <c r="I19" s="41"/>
      <c r="J19" s="41"/>
      <c r="K19" s="41"/>
      <c r="L19" s="41"/>
      <c r="M19" s="41"/>
      <c r="N19" s="41"/>
      <c r="O19" s="41"/>
      <c r="P19" s="41"/>
      <c r="Q19" s="41"/>
      <c r="R19" s="41"/>
      <c r="S19" s="41"/>
      <c r="T19" s="41"/>
      <c r="U19" s="41"/>
      <c r="V19" s="41"/>
      <c r="W19" s="168"/>
      <c r="X19" s="168"/>
      <c r="Y19" s="41"/>
      <c r="Z19" s="41"/>
      <c r="AA19" s="41"/>
      <c r="AB19" s="41"/>
      <c r="AC19" s="41"/>
      <c r="AD19" s="41"/>
      <c r="AE19" s="41"/>
      <c r="AF19" s="41"/>
      <c r="AG19" s="41"/>
      <c r="AH19" s="41"/>
      <c r="AI19" s="41"/>
      <c r="AJ19" s="41"/>
      <c r="AK19" s="168"/>
      <c r="AL19" s="168"/>
      <c r="AM19" s="41"/>
      <c r="AN19" s="41"/>
      <c r="AO19" s="41"/>
      <c r="AP19" s="41"/>
      <c r="AQ19" s="41"/>
      <c r="AR19" s="41"/>
      <c r="AS19" s="41"/>
      <c r="AT19" s="41"/>
      <c r="AU19" s="41"/>
      <c r="AV19" s="41"/>
      <c r="AW19" s="41"/>
      <c r="AX19" s="41"/>
      <c r="AY19" s="168"/>
      <c r="AZ19" s="168"/>
      <c r="BA19" s="41"/>
      <c r="BB19" s="41"/>
      <c r="BC19" s="41"/>
      <c r="BD19" s="41"/>
      <c r="BE19" s="41"/>
      <c r="BF19" s="41"/>
      <c r="BG19" s="41"/>
      <c r="BH19" s="41"/>
      <c r="BI19" s="41"/>
      <c r="BJ19" s="41"/>
      <c r="BK19" s="168"/>
      <c r="BL19" s="168"/>
      <c r="BM19" s="11"/>
      <c r="BN19" s="41"/>
      <c r="BO19" s="41"/>
    </row>
    <row r="20" spans="1:76" ht="27" hidden="1">
      <c r="A20" s="153"/>
      <c r="B20" s="185" t="s">
        <v>94</v>
      </c>
      <c r="C20" s="40"/>
      <c r="D20" s="226"/>
      <c r="E20" s="226"/>
      <c r="F20" s="26"/>
      <c r="G20" s="41"/>
      <c r="H20" s="41"/>
      <c r="I20" s="41"/>
      <c r="J20" s="41"/>
      <c r="K20" s="41"/>
      <c r="L20" s="41"/>
      <c r="M20" s="41"/>
      <c r="N20" s="41"/>
      <c r="O20" s="41"/>
      <c r="P20" s="41"/>
      <c r="Q20" s="41"/>
      <c r="R20" s="41"/>
      <c r="S20" s="41"/>
      <c r="T20" s="41"/>
      <c r="U20" s="41"/>
      <c r="V20" s="41"/>
      <c r="W20" s="168"/>
      <c r="X20" s="168"/>
      <c r="Y20" s="41"/>
      <c r="Z20" s="41"/>
      <c r="AA20" s="41"/>
      <c r="AB20" s="41"/>
      <c r="AC20" s="41"/>
      <c r="AD20" s="41"/>
      <c r="AE20" s="41"/>
      <c r="AF20" s="41"/>
      <c r="AG20" s="41"/>
      <c r="AH20" s="41"/>
      <c r="AI20" s="41"/>
      <c r="AJ20" s="41"/>
      <c r="AK20" s="168"/>
      <c r="AL20" s="168"/>
      <c r="AM20" s="41"/>
      <c r="AN20" s="41"/>
      <c r="AO20" s="41"/>
      <c r="AP20" s="41"/>
      <c r="AQ20" s="41"/>
      <c r="AR20" s="41"/>
      <c r="AS20" s="41"/>
      <c r="AT20" s="41"/>
      <c r="AU20" s="41"/>
      <c r="AV20" s="41"/>
      <c r="AW20" s="41"/>
      <c r="AX20" s="41"/>
      <c r="AY20" s="168"/>
      <c r="AZ20" s="168"/>
      <c r="BA20" s="41"/>
      <c r="BB20" s="41"/>
      <c r="BC20" s="41"/>
      <c r="BD20" s="41"/>
      <c r="BE20" s="41"/>
      <c r="BF20" s="41"/>
      <c r="BG20" s="41"/>
      <c r="BH20" s="41"/>
      <c r="BI20" s="41"/>
      <c r="BJ20" s="41"/>
      <c r="BK20" s="168"/>
      <c r="BL20" s="168"/>
      <c r="BM20" s="11"/>
      <c r="BN20" s="41"/>
      <c r="BO20" s="41"/>
    </row>
    <row r="21" spans="1:76" ht="27" hidden="1">
      <c r="A21" s="153"/>
      <c r="B21" s="185" t="s">
        <v>121</v>
      </c>
      <c r="C21" s="40"/>
      <c r="D21" s="226"/>
      <c r="E21" s="226"/>
      <c r="F21" s="26"/>
      <c r="G21" s="41"/>
      <c r="H21" s="41"/>
      <c r="I21" s="41"/>
      <c r="J21" s="41"/>
      <c r="K21" s="41"/>
      <c r="L21" s="41"/>
      <c r="M21" s="41"/>
      <c r="N21" s="41"/>
      <c r="O21" s="41"/>
      <c r="P21" s="41"/>
      <c r="Q21" s="41"/>
      <c r="R21" s="41"/>
      <c r="S21" s="41"/>
      <c r="T21" s="41"/>
      <c r="U21" s="41"/>
      <c r="V21" s="41"/>
      <c r="W21" s="168"/>
      <c r="X21" s="168"/>
      <c r="Y21" s="41"/>
      <c r="Z21" s="41"/>
      <c r="AA21" s="41"/>
      <c r="AB21" s="41"/>
      <c r="AC21" s="41"/>
      <c r="AD21" s="41"/>
      <c r="AE21" s="41"/>
      <c r="AF21" s="41"/>
      <c r="AG21" s="41"/>
      <c r="AH21" s="41"/>
      <c r="AI21" s="41"/>
      <c r="AJ21" s="41"/>
      <c r="AK21" s="168"/>
      <c r="AL21" s="168"/>
      <c r="AM21" s="41"/>
      <c r="AN21" s="41"/>
      <c r="AO21" s="41"/>
      <c r="AP21" s="41"/>
      <c r="AQ21" s="41"/>
      <c r="AR21" s="41"/>
      <c r="AS21" s="41"/>
      <c r="AT21" s="41"/>
      <c r="AU21" s="41"/>
      <c r="AV21" s="41"/>
      <c r="AW21" s="41"/>
      <c r="AX21" s="41"/>
      <c r="AY21" s="168"/>
      <c r="AZ21" s="168"/>
      <c r="BA21" s="41"/>
      <c r="BB21" s="41"/>
      <c r="BC21" s="41"/>
      <c r="BD21" s="41"/>
      <c r="BE21" s="41"/>
      <c r="BF21" s="41"/>
      <c r="BG21" s="41"/>
      <c r="BH21" s="41"/>
      <c r="BI21" s="41"/>
      <c r="BJ21" s="41"/>
      <c r="BK21" s="168"/>
      <c r="BL21" s="168"/>
      <c r="BM21" s="11"/>
      <c r="BN21" s="41"/>
      <c r="BO21" s="41"/>
    </row>
    <row r="22" spans="1:76" s="42" customFormat="1" ht="27" hidden="1">
      <c r="A22" s="153"/>
      <c r="B22" s="185" t="s">
        <v>95</v>
      </c>
      <c r="C22" s="40"/>
      <c r="D22" s="226"/>
      <c r="E22" s="226"/>
      <c r="F22" s="26"/>
      <c r="G22" s="41"/>
      <c r="H22" s="41"/>
      <c r="I22" s="41"/>
      <c r="J22" s="41"/>
      <c r="K22" s="41"/>
      <c r="L22" s="41"/>
      <c r="M22" s="41"/>
      <c r="N22" s="41"/>
      <c r="O22" s="41"/>
      <c r="P22" s="41"/>
      <c r="Q22" s="41"/>
      <c r="R22" s="41"/>
      <c r="S22" s="41"/>
      <c r="T22" s="41"/>
      <c r="U22" s="41"/>
      <c r="V22" s="41"/>
      <c r="W22" s="168"/>
      <c r="X22" s="168"/>
      <c r="Y22" s="41"/>
      <c r="Z22" s="41"/>
      <c r="AA22" s="41"/>
      <c r="AB22" s="41"/>
      <c r="AC22" s="41"/>
      <c r="AD22" s="41"/>
      <c r="AE22" s="41"/>
      <c r="AF22" s="41"/>
      <c r="AG22" s="41"/>
      <c r="AH22" s="41"/>
      <c r="AI22" s="41"/>
      <c r="AJ22" s="41"/>
      <c r="AK22" s="168"/>
      <c r="AL22" s="168"/>
      <c r="AM22" s="41"/>
      <c r="AN22" s="41"/>
      <c r="AO22" s="41"/>
      <c r="AP22" s="41"/>
      <c r="AQ22" s="41"/>
      <c r="AR22" s="41"/>
      <c r="AS22" s="41"/>
      <c r="AT22" s="41"/>
      <c r="AU22" s="41"/>
      <c r="AV22" s="41"/>
      <c r="AW22" s="41"/>
      <c r="AX22" s="41"/>
      <c r="AY22" s="168"/>
      <c r="AZ22" s="168"/>
      <c r="BA22" s="41"/>
      <c r="BB22" s="41"/>
      <c r="BC22" s="41"/>
      <c r="BD22" s="41"/>
      <c r="BE22" s="41"/>
      <c r="BF22" s="41"/>
      <c r="BG22" s="41"/>
      <c r="BH22" s="41"/>
      <c r="BI22" s="41"/>
      <c r="BJ22" s="41"/>
      <c r="BK22" s="168"/>
      <c r="BL22" s="168"/>
      <c r="BM22" s="11"/>
      <c r="BN22" s="41"/>
      <c r="BO22" s="41"/>
      <c r="BP22" s="43"/>
      <c r="BQ22" s="43"/>
      <c r="BR22" s="43"/>
      <c r="BS22" s="43"/>
      <c r="BT22" s="43"/>
      <c r="BU22" s="43"/>
      <c r="BV22" s="43"/>
      <c r="BW22" s="43"/>
      <c r="BX22" s="43"/>
    </row>
    <row r="23" spans="1:76" s="42" customFormat="1" ht="27" hidden="1">
      <c r="A23" s="153"/>
      <c r="B23" s="185" t="s">
        <v>96</v>
      </c>
      <c r="C23" s="40"/>
      <c r="D23" s="226"/>
      <c r="E23" s="226"/>
      <c r="F23" s="26"/>
      <c r="G23" s="41"/>
      <c r="H23" s="41"/>
      <c r="I23" s="41"/>
      <c r="J23" s="41"/>
      <c r="K23" s="41"/>
      <c r="L23" s="41"/>
      <c r="M23" s="41"/>
      <c r="N23" s="41"/>
      <c r="O23" s="41"/>
      <c r="P23" s="41"/>
      <c r="Q23" s="41"/>
      <c r="R23" s="41"/>
      <c r="S23" s="41"/>
      <c r="T23" s="41"/>
      <c r="U23" s="41"/>
      <c r="V23" s="41"/>
      <c r="W23" s="168"/>
      <c r="X23" s="168"/>
      <c r="Y23" s="41"/>
      <c r="Z23" s="41"/>
      <c r="AA23" s="41"/>
      <c r="AB23" s="41"/>
      <c r="AC23" s="41"/>
      <c r="AD23" s="41"/>
      <c r="AE23" s="41"/>
      <c r="AF23" s="41"/>
      <c r="AG23" s="41"/>
      <c r="AH23" s="41"/>
      <c r="AI23" s="41"/>
      <c r="AJ23" s="41"/>
      <c r="AK23" s="168"/>
      <c r="AL23" s="168"/>
      <c r="AM23" s="41"/>
      <c r="AN23" s="41"/>
      <c r="AO23" s="41"/>
      <c r="AP23" s="41"/>
      <c r="AQ23" s="41"/>
      <c r="AR23" s="41"/>
      <c r="AS23" s="41"/>
      <c r="AT23" s="41"/>
      <c r="AU23" s="41"/>
      <c r="AV23" s="41"/>
      <c r="AW23" s="41"/>
      <c r="AX23" s="41"/>
      <c r="AY23" s="168"/>
      <c r="AZ23" s="168"/>
      <c r="BA23" s="41"/>
      <c r="BB23" s="41"/>
      <c r="BC23" s="41"/>
      <c r="BD23" s="41"/>
      <c r="BE23" s="41"/>
      <c r="BF23" s="41"/>
      <c r="BG23" s="41"/>
      <c r="BH23" s="41"/>
      <c r="BI23" s="41"/>
      <c r="BJ23" s="41"/>
      <c r="BK23" s="168"/>
      <c r="BL23" s="168"/>
      <c r="BM23" s="11"/>
      <c r="BN23" s="41"/>
      <c r="BO23" s="41"/>
      <c r="BP23" s="43"/>
      <c r="BQ23" s="43"/>
      <c r="BR23" s="43"/>
      <c r="BS23" s="43"/>
      <c r="BT23" s="43"/>
      <c r="BU23" s="43"/>
      <c r="BV23" s="43"/>
      <c r="BW23" s="43"/>
      <c r="BX23" s="43"/>
    </row>
    <row r="24" spans="1:76" s="42" customFormat="1" ht="27" hidden="1">
      <c r="A24" s="153"/>
      <c r="B24" s="185" t="s">
        <v>97</v>
      </c>
      <c r="C24" s="40"/>
      <c r="D24" s="226"/>
      <c r="E24" s="226"/>
      <c r="F24" s="26"/>
      <c r="G24" s="41"/>
      <c r="H24" s="41"/>
      <c r="I24" s="41"/>
      <c r="J24" s="41"/>
      <c r="K24" s="41"/>
      <c r="L24" s="41"/>
      <c r="M24" s="41"/>
      <c r="N24" s="41"/>
      <c r="O24" s="41"/>
      <c r="P24" s="41"/>
      <c r="Q24" s="41"/>
      <c r="R24" s="41"/>
      <c r="S24" s="41"/>
      <c r="T24" s="41"/>
      <c r="U24" s="41"/>
      <c r="V24" s="41"/>
      <c r="W24" s="168"/>
      <c r="X24" s="168"/>
      <c r="Y24" s="41"/>
      <c r="Z24" s="41"/>
      <c r="AA24" s="41"/>
      <c r="AB24" s="41"/>
      <c r="AC24" s="41"/>
      <c r="AD24" s="41"/>
      <c r="AE24" s="41"/>
      <c r="AF24" s="41"/>
      <c r="AG24" s="41"/>
      <c r="AH24" s="41"/>
      <c r="AI24" s="41"/>
      <c r="AJ24" s="41"/>
      <c r="AK24" s="168"/>
      <c r="AL24" s="168"/>
      <c r="AM24" s="41"/>
      <c r="AN24" s="41"/>
      <c r="AO24" s="41"/>
      <c r="AP24" s="41"/>
      <c r="AQ24" s="41"/>
      <c r="AR24" s="41"/>
      <c r="AS24" s="41"/>
      <c r="AT24" s="41"/>
      <c r="AU24" s="41"/>
      <c r="AV24" s="41"/>
      <c r="AW24" s="41"/>
      <c r="AX24" s="41"/>
      <c r="AY24" s="168"/>
      <c r="AZ24" s="168"/>
      <c r="BA24" s="41"/>
      <c r="BB24" s="41"/>
      <c r="BC24" s="41"/>
      <c r="BD24" s="41"/>
      <c r="BE24" s="41"/>
      <c r="BF24" s="41"/>
      <c r="BG24" s="41"/>
      <c r="BH24" s="41"/>
      <c r="BI24" s="41"/>
      <c r="BJ24" s="41"/>
      <c r="BK24" s="168"/>
      <c r="BL24" s="168"/>
      <c r="BM24" s="11"/>
      <c r="BN24" s="41"/>
      <c r="BO24" s="41"/>
      <c r="BP24" s="43"/>
      <c r="BQ24" s="43"/>
      <c r="BR24" s="43"/>
      <c r="BS24" s="43"/>
      <c r="BT24" s="43"/>
      <c r="BU24" s="43"/>
      <c r="BV24" s="43"/>
      <c r="BW24" s="43"/>
      <c r="BX24" s="43"/>
    </row>
    <row r="25" spans="1:76" ht="27" hidden="1">
      <c r="A25" s="153"/>
      <c r="B25" s="185" t="s">
        <v>109</v>
      </c>
      <c r="C25" s="40"/>
      <c r="D25" s="226"/>
      <c r="E25" s="226"/>
      <c r="F25" s="26"/>
      <c r="G25" s="41"/>
      <c r="H25" s="41"/>
      <c r="I25" s="41"/>
      <c r="J25" s="41"/>
      <c r="K25" s="41"/>
      <c r="L25" s="41"/>
      <c r="M25" s="41"/>
      <c r="N25" s="41"/>
      <c r="O25" s="41"/>
      <c r="P25" s="41"/>
      <c r="Q25" s="41"/>
      <c r="R25" s="41"/>
      <c r="S25" s="41"/>
      <c r="T25" s="41"/>
      <c r="U25" s="41"/>
      <c r="V25" s="41"/>
      <c r="W25" s="168"/>
      <c r="X25" s="168"/>
      <c r="Y25" s="41"/>
      <c r="Z25" s="41"/>
      <c r="AA25" s="41"/>
      <c r="AB25" s="41"/>
      <c r="AC25" s="41"/>
      <c r="AD25" s="41"/>
      <c r="AE25" s="41"/>
      <c r="AF25" s="41"/>
      <c r="AG25" s="41"/>
      <c r="AH25" s="41"/>
      <c r="AI25" s="41"/>
      <c r="AJ25" s="41"/>
      <c r="AK25" s="168"/>
      <c r="AL25" s="168"/>
      <c r="AM25" s="41"/>
      <c r="AN25" s="41"/>
      <c r="AO25" s="41"/>
      <c r="AP25" s="41"/>
      <c r="AQ25" s="41"/>
      <c r="AR25" s="41"/>
      <c r="AS25" s="41"/>
      <c r="AT25" s="41"/>
      <c r="AU25" s="41"/>
      <c r="AV25" s="41"/>
      <c r="AW25" s="41"/>
      <c r="AX25" s="41"/>
      <c r="AY25" s="168"/>
      <c r="AZ25" s="168"/>
      <c r="BA25" s="41"/>
      <c r="BB25" s="41"/>
      <c r="BC25" s="41"/>
      <c r="BD25" s="41"/>
      <c r="BE25" s="41"/>
      <c r="BF25" s="41"/>
      <c r="BG25" s="41"/>
      <c r="BH25" s="41"/>
      <c r="BI25" s="41"/>
      <c r="BJ25" s="41"/>
      <c r="BK25" s="168"/>
      <c r="BL25" s="168"/>
      <c r="BM25" s="11"/>
      <c r="BN25" s="41"/>
      <c r="BO25" s="41"/>
    </row>
    <row r="26" spans="1:76" ht="27" hidden="1">
      <c r="A26" s="153"/>
      <c r="B26" s="185" t="s">
        <v>110</v>
      </c>
      <c r="C26" s="40"/>
      <c r="D26" s="226"/>
      <c r="E26" s="226"/>
      <c r="F26" s="26"/>
      <c r="G26" s="41"/>
      <c r="H26" s="41"/>
      <c r="I26" s="41"/>
      <c r="J26" s="41"/>
      <c r="K26" s="41"/>
      <c r="L26" s="41"/>
      <c r="M26" s="41"/>
      <c r="N26" s="41"/>
      <c r="O26" s="41"/>
      <c r="P26" s="41"/>
      <c r="Q26" s="41"/>
      <c r="R26" s="41"/>
      <c r="S26" s="41"/>
      <c r="T26" s="41"/>
      <c r="U26" s="41"/>
      <c r="V26" s="41"/>
      <c r="W26" s="168"/>
      <c r="X26" s="168"/>
      <c r="Y26" s="41"/>
      <c r="Z26" s="41"/>
      <c r="AA26" s="41"/>
      <c r="AB26" s="41"/>
      <c r="AC26" s="41"/>
      <c r="AD26" s="41"/>
      <c r="AE26" s="41"/>
      <c r="AF26" s="41"/>
      <c r="AG26" s="41"/>
      <c r="AH26" s="41"/>
      <c r="AI26" s="41"/>
      <c r="AJ26" s="41"/>
      <c r="AK26" s="168"/>
      <c r="AL26" s="168"/>
      <c r="AM26" s="41"/>
      <c r="AN26" s="41"/>
      <c r="AO26" s="41"/>
      <c r="AP26" s="41"/>
      <c r="AQ26" s="41"/>
      <c r="AR26" s="41"/>
      <c r="AS26" s="41"/>
      <c r="AT26" s="41"/>
      <c r="AU26" s="41"/>
      <c r="AV26" s="41"/>
      <c r="AW26" s="41"/>
      <c r="AX26" s="41"/>
      <c r="AY26" s="168"/>
      <c r="AZ26" s="168"/>
      <c r="BA26" s="41"/>
      <c r="BB26" s="41"/>
      <c r="BC26" s="41"/>
      <c r="BD26" s="41"/>
      <c r="BE26" s="41"/>
      <c r="BF26" s="41"/>
      <c r="BG26" s="41"/>
      <c r="BH26" s="41"/>
      <c r="BI26" s="41"/>
      <c r="BJ26" s="41"/>
      <c r="BK26" s="168"/>
      <c r="BL26" s="168"/>
      <c r="BM26" s="11"/>
      <c r="BN26" s="41"/>
      <c r="BO26" s="41"/>
    </row>
    <row r="27" spans="1:76" hidden="1">
      <c r="A27" s="153"/>
      <c r="B27" s="185" t="s">
        <v>98</v>
      </c>
      <c r="C27" s="40"/>
      <c r="D27" s="226"/>
      <c r="E27" s="226"/>
      <c r="F27" s="26"/>
      <c r="G27" s="41"/>
      <c r="H27" s="41"/>
      <c r="I27" s="41"/>
      <c r="J27" s="41"/>
      <c r="K27" s="41"/>
      <c r="L27" s="41"/>
      <c r="M27" s="41"/>
      <c r="N27" s="41"/>
      <c r="O27" s="41"/>
      <c r="P27" s="41"/>
      <c r="Q27" s="41"/>
      <c r="R27" s="41"/>
      <c r="S27" s="41"/>
      <c r="T27" s="41"/>
      <c r="U27" s="41"/>
      <c r="V27" s="41"/>
      <c r="W27" s="168"/>
      <c r="X27" s="168"/>
      <c r="Y27" s="41"/>
      <c r="Z27" s="41"/>
      <c r="AA27" s="41"/>
      <c r="AB27" s="41"/>
      <c r="AC27" s="41"/>
      <c r="AD27" s="41"/>
      <c r="AE27" s="41"/>
      <c r="AF27" s="41"/>
      <c r="AG27" s="41"/>
      <c r="AH27" s="41"/>
      <c r="AI27" s="41"/>
      <c r="AJ27" s="41"/>
      <c r="AK27" s="168"/>
      <c r="AL27" s="168"/>
      <c r="AM27" s="41"/>
      <c r="AN27" s="41"/>
      <c r="AO27" s="41"/>
      <c r="AP27" s="41"/>
      <c r="AQ27" s="41"/>
      <c r="AR27" s="41"/>
      <c r="AS27" s="41"/>
      <c r="AT27" s="41"/>
      <c r="AU27" s="41"/>
      <c r="AV27" s="41"/>
      <c r="AW27" s="41"/>
      <c r="AX27" s="41"/>
      <c r="AY27" s="168"/>
      <c r="AZ27" s="168"/>
      <c r="BA27" s="41"/>
      <c r="BB27" s="41"/>
      <c r="BC27" s="41"/>
      <c r="BD27" s="41"/>
      <c r="BE27" s="41"/>
      <c r="BF27" s="41"/>
      <c r="BG27" s="41"/>
      <c r="BH27" s="41"/>
      <c r="BI27" s="41"/>
      <c r="BJ27" s="41"/>
      <c r="BK27" s="168"/>
      <c r="BL27" s="168"/>
      <c r="BM27" s="11"/>
      <c r="BN27" s="41"/>
      <c r="BO27" s="41"/>
    </row>
    <row r="28" spans="1:76" hidden="1">
      <c r="A28" s="153"/>
      <c r="B28" s="185" t="s">
        <v>99</v>
      </c>
      <c r="C28" s="40"/>
      <c r="D28" s="226"/>
      <c r="E28" s="226"/>
      <c r="F28" s="26"/>
      <c r="G28" s="41"/>
      <c r="H28" s="41"/>
      <c r="I28" s="41"/>
      <c r="J28" s="41"/>
      <c r="K28" s="41"/>
      <c r="L28" s="41"/>
      <c r="M28" s="41"/>
      <c r="N28" s="41"/>
      <c r="O28" s="41"/>
      <c r="P28" s="41"/>
      <c r="Q28" s="41"/>
      <c r="R28" s="41"/>
      <c r="S28" s="41"/>
      <c r="T28" s="41"/>
      <c r="U28" s="41"/>
      <c r="V28" s="41"/>
      <c r="W28" s="168"/>
      <c r="X28" s="168"/>
      <c r="Y28" s="41"/>
      <c r="Z28" s="41"/>
      <c r="AA28" s="41"/>
      <c r="AB28" s="41"/>
      <c r="AC28" s="41"/>
      <c r="AD28" s="41"/>
      <c r="AE28" s="41"/>
      <c r="AF28" s="41"/>
      <c r="AG28" s="41"/>
      <c r="AH28" s="41"/>
      <c r="AI28" s="41"/>
      <c r="AJ28" s="41"/>
      <c r="AK28" s="168"/>
      <c r="AL28" s="168"/>
      <c r="AM28" s="41"/>
      <c r="AN28" s="41"/>
      <c r="AO28" s="41"/>
      <c r="AP28" s="41"/>
      <c r="AQ28" s="41"/>
      <c r="AR28" s="41"/>
      <c r="AS28" s="41"/>
      <c r="AT28" s="41"/>
      <c r="AU28" s="41"/>
      <c r="AV28" s="41"/>
      <c r="AW28" s="41"/>
      <c r="AX28" s="41"/>
      <c r="AY28" s="168"/>
      <c r="AZ28" s="168"/>
      <c r="BA28" s="41"/>
      <c r="BB28" s="41"/>
      <c r="BC28" s="41"/>
      <c r="BD28" s="41"/>
      <c r="BE28" s="41"/>
      <c r="BF28" s="41"/>
      <c r="BG28" s="41"/>
      <c r="BH28" s="41"/>
      <c r="BI28" s="41"/>
      <c r="BJ28" s="41"/>
      <c r="BK28" s="168"/>
      <c r="BL28" s="168"/>
      <c r="BM28" s="11"/>
      <c r="BN28" s="41"/>
      <c r="BO28" s="41"/>
    </row>
    <row r="29" spans="1:76" ht="21" hidden="1" customHeight="1">
      <c r="A29" s="153"/>
      <c r="B29" s="186" t="s">
        <v>31</v>
      </c>
      <c r="C29" s="40"/>
      <c r="D29" s="226"/>
      <c r="E29" s="226"/>
      <c r="F29" s="26"/>
      <c r="G29" s="41"/>
      <c r="H29" s="41"/>
      <c r="I29" s="41"/>
      <c r="J29" s="41"/>
      <c r="K29" s="41"/>
      <c r="L29" s="41"/>
      <c r="M29" s="41"/>
      <c r="N29" s="41"/>
      <c r="O29" s="41"/>
      <c r="P29" s="41"/>
      <c r="Q29" s="41"/>
      <c r="R29" s="41"/>
      <c r="S29" s="41"/>
      <c r="T29" s="41"/>
      <c r="U29" s="41"/>
      <c r="V29" s="41"/>
      <c r="W29" s="168"/>
      <c r="X29" s="168"/>
      <c r="Y29" s="41"/>
      <c r="Z29" s="41"/>
      <c r="AA29" s="41"/>
      <c r="AB29" s="41"/>
      <c r="AC29" s="41"/>
      <c r="AD29" s="41"/>
      <c r="AE29" s="41"/>
      <c r="AF29" s="41"/>
      <c r="AG29" s="41"/>
      <c r="AH29" s="41"/>
      <c r="AI29" s="41"/>
      <c r="AJ29" s="41"/>
      <c r="AK29" s="168"/>
      <c r="AL29" s="168"/>
      <c r="AM29" s="41"/>
      <c r="AN29" s="41"/>
      <c r="AO29" s="41"/>
      <c r="AP29" s="41"/>
      <c r="AQ29" s="41"/>
      <c r="AR29" s="41"/>
      <c r="AS29" s="41"/>
      <c r="AT29" s="41"/>
      <c r="AU29" s="41"/>
      <c r="AV29" s="41"/>
      <c r="AW29" s="41"/>
      <c r="AX29" s="41"/>
      <c r="AY29" s="168"/>
      <c r="AZ29" s="168"/>
      <c r="BA29" s="41"/>
      <c r="BB29" s="41"/>
      <c r="BC29" s="41"/>
      <c r="BD29" s="41"/>
      <c r="BE29" s="41"/>
      <c r="BF29" s="41"/>
      <c r="BG29" s="41"/>
      <c r="BH29" s="41"/>
      <c r="BI29" s="41"/>
      <c r="BJ29" s="41"/>
      <c r="BK29" s="168"/>
      <c r="BL29" s="168"/>
      <c r="BM29" s="11"/>
      <c r="BN29" s="41"/>
      <c r="BO29" s="41"/>
    </row>
    <row r="30" spans="1:76" ht="102.75" hidden="1" customHeight="1">
      <c r="A30" s="153"/>
      <c r="B30" s="185" t="s">
        <v>120</v>
      </c>
      <c r="C30" s="40"/>
      <c r="D30" s="226"/>
      <c r="E30" s="226"/>
      <c r="F30" s="26"/>
      <c r="G30" s="41"/>
      <c r="H30" s="41"/>
      <c r="I30" s="41"/>
      <c r="J30" s="41"/>
      <c r="K30" s="41"/>
      <c r="L30" s="41"/>
      <c r="M30" s="41"/>
      <c r="N30" s="41"/>
      <c r="O30" s="41"/>
      <c r="P30" s="41"/>
      <c r="Q30" s="41"/>
      <c r="R30" s="41"/>
      <c r="S30" s="41"/>
      <c r="T30" s="41"/>
      <c r="U30" s="41"/>
      <c r="V30" s="41"/>
      <c r="W30" s="168"/>
      <c r="X30" s="168"/>
      <c r="Y30" s="41"/>
      <c r="Z30" s="41"/>
      <c r="AA30" s="41"/>
      <c r="AB30" s="41"/>
      <c r="AC30" s="41"/>
      <c r="AD30" s="41"/>
      <c r="AE30" s="41"/>
      <c r="AF30" s="41"/>
      <c r="AG30" s="41"/>
      <c r="AH30" s="41"/>
      <c r="AI30" s="41"/>
      <c r="AJ30" s="41"/>
      <c r="AK30" s="168"/>
      <c r="AL30" s="168"/>
      <c r="AM30" s="41"/>
      <c r="AN30" s="41"/>
      <c r="AO30" s="41"/>
      <c r="AP30" s="41"/>
      <c r="AQ30" s="41"/>
      <c r="AR30" s="41"/>
      <c r="AS30" s="41"/>
      <c r="AT30" s="41"/>
      <c r="AU30" s="41"/>
      <c r="AV30" s="41"/>
      <c r="AW30" s="41"/>
      <c r="AX30" s="41"/>
      <c r="AY30" s="168"/>
      <c r="AZ30" s="168"/>
      <c r="BA30" s="41"/>
      <c r="BB30" s="41"/>
      <c r="BC30" s="41"/>
      <c r="BD30" s="41"/>
      <c r="BE30" s="41"/>
      <c r="BF30" s="41"/>
      <c r="BG30" s="41"/>
      <c r="BH30" s="41"/>
      <c r="BI30" s="41"/>
      <c r="BJ30" s="41"/>
      <c r="BK30" s="168"/>
      <c r="BL30" s="168"/>
      <c r="BM30" s="11"/>
      <c r="BN30" s="41"/>
      <c r="BO30" s="41"/>
    </row>
    <row r="31" spans="1:76" ht="24.75" hidden="1" customHeight="1">
      <c r="A31" s="153"/>
      <c r="B31" s="186" t="s">
        <v>86</v>
      </c>
      <c r="C31" s="40"/>
      <c r="D31" s="226"/>
      <c r="E31" s="226"/>
      <c r="F31" s="26"/>
      <c r="G31" s="41"/>
      <c r="H31" s="41"/>
      <c r="I31" s="41"/>
      <c r="J31" s="41"/>
      <c r="K31" s="41"/>
      <c r="L31" s="41"/>
      <c r="M31" s="41"/>
      <c r="N31" s="41"/>
      <c r="O31" s="41"/>
      <c r="P31" s="41"/>
      <c r="Q31" s="41"/>
      <c r="R31" s="41"/>
      <c r="S31" s="41"/>
      <c r="T31" s="41"/>
      <c r="U31" s="41"/>
      <c r="V31" s="41"/>
      <c r="W31" s="168"/>
      <c r="X31" s="168"/>
      <c r="Y31" s="41"/>
      <c r="Z31" s="41"/>
      <c r="AA31" s="41"/>
      <c r="AB31" s="41"/>
      <c r="AC31" s="41"/>
      <c r="AD31" s="41"/>
      <c r="AE31" s="41"/>
      <c r="AF31" s="41"/>
      <c r="AG31" s="41"/>
      <c r="AH31" s="41"/>
      <c r="AI31" s="41"/>
      <c r="AJ31" s="41"/>
      <c r="AK31" s="168"/>
      <c r="AL31" s="168"/>
      <c r="AM31" s="41"/>
      <c r="AN31" s="41"/>
      <c r="AO31" s="41"/>
      <c r="AP31" s="41"/>
      <c r="AQ31" s="41"/>
      <c r="AR31" s="41"/>
      <c r="AS31" s="41"/>
      <c r="AT31" s="41"/>
      <c r="AU31" s="41"/>
      <c r="AV31" s="41"/>
      <c r="AW31" s="41"/>
      <c r="AX31" s="41"/>
      <c r="AY31" s="168"/>
      <c r="AZ31" s="168"/>
      <c r="BA31" s="41"/>
      <c r="BB31" s="41"/>
      <c r="BC31" s="41"/>
      <c r="BD31" s="41"/>
      <c r="BE31" s="41"/>
      <c r="BF31" s="41"/>
      <c r="BG31" s="41"/>
      <c r="BH31" s="41"/>
      <c r="BI31" s="41"/>
      <c r="BJ31" s="41"/>
      <c r="BK31" s="168"/>
      <c r="BL31" s="168"/>
      <c r="BM31" s="11"/>
      <c r="BN31" s="41"/>
      <c r="BO31" s="41"/>
    </row>
    <row r="32" spans="1:76" ht="54.75" hidden="1" customHeight="1">
      <c r="A32" s="153"/>
      <c r="B32" s="209" t="s">
        <v>119</v>
      </c>
      <c r="C32" s="40"/>
      <c r="D32" s="226"/>
      <c r="E32" s="226"/>
      <c r="F32" s="26"/>
      <c r="G32" s="41"/>
      <c r="H32" s="41"/>
      <c r="I32" s="41"/>
      <c r="J32" s="41"/>
      <c r="K32" s="41"/>
      <c r="L32" s="41"/>
      <c r="M32" s="41"/>
      <c r="N32" s="41"/>
      <c r="O32" s="41"/>
      <c r="P32" s="41"/>
      <c r="Q32" s="41"/>
      <c r="R32" s="41"/>
      <c r="S32" s="41"/>
      <c r="T32" s="41"/>
      <c r="U32" s="41"/>
      <c r="V32" s="41"/>
      <c r="W32" s="168"/>
      <c r="X32" s="168"/>
      <c r="Y32" s="41"/>
      <c r="Z32" s="41"/>
      <c r="AA32" s="41"/>
      <c r="AB32" s="41"/>
      <c r="AC32" s="41"/>
      <c r="AD32" s="41"/>
      <c r="AE32" s="41"/>
      <c r="AF32" s="41"/>
      <c r="AG32" s="41"/>
      <c r="AH32" s="41"/>
      <c r="AI32" s="41"/>
      <c r="AJ32" s="41"/>
      <c r="AK32" s="168"/>
      <c r="AL32" s="168"/>
      <c r="AM32" s="41"/>
      <c r="AN32" s="41"/>
      <c r="AO32" s="41"/>
      <c r="AP32" s="41"/>
      <c r="AQ32" s="41"/>
      <c r="AR32" s="41"/>
      <c r="AS32" s="41"/>
      <c r="AT32" s="41"/>
      <c r="AU32" s="41"/>
      <c r="AV32" s="41"/>
      <c r="AW32" s="41"/>
      <c r="AX32" s="41"/>
      <c r="AY32" s="168"/>
      <c r="AZ32" s="168"/>
      <c r="BA32" s="41"/>
      <c r="BB32" s="41"/>
      <c r="BC32" s="41"/>
      <c r="BD32" s="41"/>
      <c r="BE32" s="41"/>
      <c r="BF32" s="41"/>
      <c r="BG32" s="41"/>
      <c r="BH32" s="41"/>
      <c r="BI32" s="41"/>
      <c r="BJ32" s="41"/>
      <c r="BK32" s="168"/>
      <c r="BL32" s="168"/>
      <c r="BM32" s="11"/>
      <c r="BN32" s="41"/>
      <c r="BO32" s="41"/>
    </row>
    <row r="33" spans="1:67" hidden="1">
      <c r="A33" s="153"/>
      <c r="B33" s="186" t="s">
        <v>32</v>
      </c>
      <c r="C33" s="40"/>
      <c r="D33" s="226"/>
      <c r="E33" s="226"/>
      <c r="F33" s="26"/>
      <c r="G33" s="41"/>
      <c r="H33" s="41"/>
      <c r="I33" s="41"/>
      <c r="J33" s="41"/>
      <c r="K33" s="41"/>
      <c r="L33" s="41"/>
      <c r="M33" s="41"/>
      <c r="N33" s="41"/>
      <c r="O33" s="41"/>
      <c r="P33" s="41"/>
      <c r="Q33" s="41"/>
      <c r="R33" s="41"/>
      <c r="S33" s="41"/>
      <c r="T33" s="41"/>
      <c r="U33" s="41"/>
      <c r="V33" s="41"/>
      <c r="W33" s="168"/>
      <c r="X33" s="168"/>
      <c r="Y33" s="41"/>
      <c r="Z33" s="41"/>
      <c r="AA33" s="41"/>
      <c r="AB33" s="41"/>
      <c r="AC33" s="41"/>
      <c r="AD33" s="41"/>
      <c r="AE33" s="41"/>
      <c r="AF33" s="41"/>
      <c r="AG33" s="41"/>
      <c r="AH33" s="41"/>
      <c r="AI33" s="41"/>
      <c r="AJ33" s="41"/>
      <c r="AK33" s="168"/>
      <c r="AL33" s="168"/>
      <c r="AM33" s="41"/>
      <c r="AN33" s="41"/>
      <c r="AO33" s="41"/>
      <c r="AP33" s="41"/>
      <c r="AQ33" s="41"/>
      <c r="AR33" s="41"/>
      <c r="AS33" s="41"/>
      <c r="AT33" s="41"/>
      <c r="AU33" s="41"/>
      <c r="AV33" s="41"/>
      <c r="AW33" s="41"/>
      <c r="AX33" s="41"/>
      <c r="AY33" s="168"/>
      <c r="AZ33" s="168"/>
      <c r="BA33" s="41"/>
      <c r="BB33" s="41"/>
      <c r="BC33" s="41"/>
      <c r="BD33" s="41"/>
      <c r="BE33" s="41"/>
      <c r="BF33" s="41"/>
      <c r="BG33" s="41"/>
      <c r="BH33" s="41"/>
      <c r="BI33" s="41"/>
      <c r="BJ33" s="41"/>
      <c r="BK33" s="168"/>
      <c r="BL33" s="168"/>
      <c r="BM33" s="11"/>
      <c r="BN33" s="41"/>
      <c r="BO33" s="41"/>
    </row>
    <row r="34" spans="1:67" ht="52.5" hidden="1">
      <c r="A34" s="153"/>
      <c r="B34" s="185" t="s">
        <v>118</v>
      </c>
      <c r="C34" s="40"/>
      <c r="D34" s="226"/>
      <c r="E34" s="226"/>
      <c r="F34" s="26"/>
      <c r="G34" s="41"/>
      <c r="H34" s="41"/>
      <c r="I34" s="41"/>
      <c r="J34" s="41"/>
      <c r="K34" s="41"/>
      <c r="L34" s="41"/>
      <c r="M34" s="41"/>
      <c r="N34" s="41"/>
      <c r="O34" s="41"/>
      <c r="P34" s="41"/>
      <c r="Q34" s="41"/>
      <c r="R34" s="41"/>
      <c r="S34" s="41"/>
      <c r="T34" s="41"/>
      <c r="U34" s="41"/>
      <c r="V34" s="41"/>
      <c r="W34" s="168"/>
      <c r="X34" s="168"/>
      <c r="Y34" s="41"/>
      <c r="Z34" s="41"/>
      <c r="AA34" s="41"/>
      <c r="AB34" s="41"/>
      <c r="AC34" s="41"/>
      <c r="AD34" s="41"/>
      <c r="AE34" s="41"/>
      <c r="AF34" s="41"/>
      <c r="AG34" s="41"/>
      <c r="AH34" s="41"/>
      <c r="AI34" s="41"/>
      <c r="AJ34" s="41"/>
      <c r="AK34" s="168"/>
      <c r="AL34" s="168"/>
      <c r="AM34" s="41"/>
      <c r="AN34" s="41"/>
      <c r="AO34" s="41"/>
      <c r="AP34" s="41"/>
      <c r="AQ34" s="41"/>
      <c r="AR34" s="41"/>
      <c r="AS34" s="41"/>
      <c r="AT34" s="41"/>
      <c r="AU34" s="41"/>
      <c r="AV34" s="41"/>
      <c r="AW34" s="41"/>
      <c r="AX34" s="41"/>
      <c r="AY34" s="168"/>
      <c r="AZ34" s="168"/>
      <c r="BA34" s="41"/>
      <c r="BB34" s="41"/>
      <c r="BC34" s="41"/>
      <c r="BD34" s="41"/>
      <c r="BE34" s="41"/>
      <c r="BF34" s="41"/>
      <c r="BG34" s="41"/>
      <c r="BH34" s="41"/>
      <c r="BI34" s="41"/>
      <c r="BJ34" s="41"/>
      <c r="BK34" s="168"/>
      <c r="BL34" s="168"/>
      <c r="BM34" s="11"/>
      <c r="BN34" s="41"/>
      <c r="BO34" s="41"/>
    </row>
    <row r="35" spans="1:67" ht="66.75" hidden="1" customHeight="1">
      <c r="A35" s="153"/>
      <c r="B35" s="185" t="s">
        <v>111</v>
      </c>
      <c r="C35" s="40"/>
      <c r="D35" s="226"/>
      <c r="E35" s="226"/>
      <c r="F35" s="26"/>
      <c r="G35" s="41"/>
      <c r="H35" s="41"/>
      <c r="I35" s="41"/>
      <c r="J35" s="41"/>
      <c r="K35" s="41"/>
      <c r="L35" s="41"/>
      <c r="M35" s="41"/>
      <c r="N35" s="41"/>
      <c r="O35" s="41"/>
      <c r="P35" s="41"/>
      <c r="Q35" s="41"/>
      <c r="R35" s="41"/>
      <c r="S35" s="41"/>
      <c r="T35" s="41"/>
      <c r="U35" s="41"/>
      <c r="V35" s="41"/>
      <c r="W35" s="168"/>
      <c r="X35" s="168"/>
      <c r="Y35" s="41"/>
      <c r="Z35" s="41"/>
      <c r="AA35" s="41"/>
      <c r="AB35" s="41"/>
      <c r="AC35" s="41"/>
      <c r="AD35" s="41"/>
      <c r="AE35" s="41"/>
      <c r="AF35" s="41"/>
      <c r="AG35" s="41"/>
      <c r="AH35" s="41"/>
      <c r="AI35" s="41"/>
      <c r="AJ35" s="41"/>
      <c r="AK35" s="168"/>
      <c r="AL35" s="168"/>
      <c r="AM35" s="41"/>
      <c r="AN35" s="41"/>
      <c r="AO35" s="41"/>
      <c r="AP35" s="41"/>
      <c r="AQ35" s="41"/>
      <c r="AR35" s="41"/>
      <c r="AS35" s="41"/>
      <c r="AT35" s="41"/>
      <c r="AU35" s="41"/>
      <c r="AV35" s="41"/>
      <c r="AW35" s="41"/>
      <c r="AX35" s="41"/>
      <c r="AY35" s="168"/>
      <c r="AZ35" s="168"/>
      <c r="BA35" s="41"/>
      <c r="BB35" s="41"/>
      <c r="BC35" s="41"/>
      <c r="BD35" s="41"/>
      <c r="BE35" s="41"/>
      <c r="BF35" s="41"/>
      <c r="BG35" s="41"/>
      <c r="BH35" s="41"/>
      <c r="BI35" s="41"/>
      <c r="BJ35" s="41"/>
      <c r="BK35" s="168"/>
      <c r="BL35" s="168"/>
      <c r="BM35" s="11"/>
      <c r="BN35" s="41"/>
      <c r="BO35" s="41"/>
    </row>
    <row r="36" spans="1:67" ht="27" hidden="1">
      <c r="A36" s="153"/>
      <c r="B36" s="185" t="s">
        <v>100</v>
      </c>
      <c r="C36" s="40"/>
      <c r="D36" s="226"/>
      <c r="E36" s="226"/>
      <c r="F36" s="26"/>
      <c r="G36" s="41"/>
      <c r="H36" s="41"/>
      <c r="I36" s="41"/>
      <c r="J36" s="41"/>
      <c r="K36" s="41"/>
      <c r="L36" s="41"/>
      <c r="M36" s="41"/>
      <c r="N36" s="41"/>
      <c r="O36" s="41"/>
      <c r="P36" s="41"/>
      <c r="Q36" s="41"/>
      <c r="R36" s="41"/>
      <c r="S36" s="41"/>
      <c r="T36" s="41"/>
      <c r="U36" s="41"/>
      <c r="V36" s="41"/>
      <c r="W36" s="168"/>
      <c r="X36" s="168"/>
      <c r="Y36" s="41"/>
      <c r="Z36" s="41"/>
      <c r="AA36" s="41"/>
      <c r="AB36" s="41"/>
      <c r="AC36" s="41"/>
      <c r="AD36" s="41"/>
      <c r="AE36" s="41"/>
      <c r="AF36" s="41"/>
      <c r="AG36" s="41"/>
      <c r="AH36" s="41"/>
      <c r="AI36" s="41"/>
      <c r="AJ36" s="41"/>
      <c r="AK36" s="168"/>
      <c r="AL36" s="168"/>
      <c r="AM36" s="41"/>
      <c r="AN36" s="41"/>
      <c r="AO36" s="41"/>
      <c r="AP36" s="41"/>
      <c r="AQ36" s="41"/>
      <c r="AR36" s="41"/>
      <c r="AS36" s="41"/>
      <c r="AT36" s="41"/>
      <c r="AU36" s="41"/>
      <c r="AV36" s="41"/>
      <c r="AW36" s="41"/>
      <c r="AX36" s="41"/>
      <c r="AY36" s="168"/>
      <c r="AZ36" s="168"/>
      <c r="BA36" s="41"/>
      <c r="BB36" s="41"/>
      <c r="BC36" s="41"/>
      <c r="BD36" s="41"/>
      <c r="BE36" s="41"/>
      <c r="BF36" s="41"/>
      <c r="BG36" s="41"/>
      <c r="BH36" s="41"/>
      <c r="BI36" s="41"/>
      <c r="BJ36" s="41"/>
      <c r="BK36" s="168"/>
      <c r="BL36" s="168"/>
      <c r="BM36" s="11"/>
      <c r="BN36" s="41"/>
      <c r="BO36" s="41"/>
    </row>
    <row r="37" spans="1:67" ht="27" hidden="1">
      <c r="A37" s="153"/>
      <c r="B37" s="185" t="s">
        <v>112</v>
      </c>
      <c r="C37" s="40"/>
      <c r="D37" s="226"/>
      <c r="E37" s="226"/>
      <c r="F37" s="26"/>
      <c r="G37" s="41"/>
      <c r="H37" s="41"/>
      <c r="I37" s="41"/>
      <c r="J37" s="41"/>
      <c r="K37" s="41"/>
      <c r="L37" s="41"/>
      <c r="M37" s="41"/>
      <c r="N37" s="41"/>
      <c r="O37" s="41"/>
      <c r="P37" s="41"/>
      <c r="Q37" s="41"/>
      <c r="R37" s="41"/>
      <c r="S37" s="41"/>
      <c r="T37" s="41"/>
      <c r="U37" s="41"/>
      <c r="V37" s="41"/>
      <c r="W37" s="168"/>
      <c r="X37" s="168"/>
      <c r="Y37" s="41"/>
      <c r="Z37" s="41"/>
      <c r="AA37" s="41"/>
      <c r="AB37" s="41"/>
      <c r="AC37" s="41"/>
      <c r="AD37" s="41"/>
      <c r="AE37" s="41"/>
      <c r="AF37" s="41"/>
      <c r="AG37" s="41"/>
      <c r="AH37" s="41"/>
      <c r="AI37" s="41"/>
      <c r="AJ37" s="41"/>
      <c r="AK37" s="168"/>
      <c r="AL37" s="168"/>
      <c r="AM37" s="41"/>
      <c r="AN37" s="41"/>
      <c r="AO37" s="41"/>
      <c r="AP37" s="41"/>
      <c r="AQ37" s="41"/>
      <c r="AR37" s="41"/>
      <c r="AS37" s="41"/>
      <c r="AT37" s="41"/>
      <c r="AU37" s="41"/>
      <c r="AV37" s="41"/>
      <c r="AW37" s="41"/>
      <c r="AX37" s="41"/>
      <c r="AY37" s="168"/>
      <c r="AZ37" s="168"/>
      <c r="BA37" s="41"/>
      <c r="BB37" s="41"/>
      <c r="BC37" s="41"/>
      <c r="BD37" s="41"/>
      <c r="BE37" s="41"/>
      <c r="BF37" s="41"/>
      <c r="BG37" s="41"/>
      <c r="BH37" s="41"/>
      <c r="BI37" s="41"/>
      <c r="BJ37" s="41"/>
      <c r="BK37" s="168"/>
      <c r="BL37" s="168"/>
      <c r="BM37" s="11"/>
      <c r="BN37" s="41"/>
      <c r="BO37" s="41"/>
    </row>
    <row r="38" spans="1:67" ht="39.75" hidden="1" customHeight="1">
      <c r="A38" s="153"/>
      <c r="B38" s="185" t="s">
        <v>101</v>
      </c>
      <c r="C38" s="40"/>
      <c r="D38" s="226"/>
      <c r="E38" s="226"/>
      <c r="F38" s="26"/>
      <c r="G38" s="41"/>
      <c r="H38" s="41"/>
      <c r="I38" s="41"/>
      <c r="J38" s="41"/>
      <c r="K38" s="41"/>
      <c r="L38" s="41"/>
      <c r="M38" s="41"/>
      <c r="N38" s="41"/>
      <c r="O38" s="41"/>
      <c r="P38" s="41"/>
      <c r="Q38" s="41"/>
      <c r="R38" s="41"/>
      <c r="S38" s="41"/>
      <c r="T38" s="41"/>
      <c r="U38" s="41"/>
      <c r="V38" s="41"/>
      <c r="W38" s="168"/>
      <c r="X38" s="168"/>
      <c r="Y38" s="41"/>
      <c r="Z38" s="41"/>
      <c r="AA38" s="41"/>
      <c r="AB38" s="41"/>
      <c r="AC38" s="41"/>
      <c r="AD38" s="41"/>
      <c r="AE38" s="41"/>
      <c r="AF38" s="41"/>
      <c r="AG38" s="41"/>
      <c r="AH38" s="41"/>
      <c r="AI38" s="41"/>
      <c r="AJ38" s="41"/>
      <c r="AK38" s="168"/>
      <c r="AL38" s="168"/>
      <c r="AM38" s="41"/>
      <c r="AN38" s="41"/>
      <c r="AO38" s="41"/>
      <c r="AP38" s="41"/>
      <c r="AQ38" s="41"/>
      <c r="AR38" s="41"/>
      <c r="AS38" s="41"/>
      <c r="AT38" s="41"/>
      <c r="AU38" s="41"/>
      <c r="AV38" s="41"/>
      <c r="AW38" s="41"/>
      <c r="AX38" s="41"/>
      <c r="AY38" s="168"/>
      <c r="AZ38" s="168"/>
      <c r="BA38" s="41"/>
      <c r="BB38" s="41"/>
      <c r="BC38" s="41"/>
      <c r="BD38" s="41"/>
      <c r="BE38" s="41"/>
      <c r="BF38" s="41"/>
      <c r="BG38" s="41"/>
      <c r="BH38" s="41"/>
      <c r="BI38" s="41"/>
      <c r="BJ38" s="41"/>
      <c r="BK38" s="168"/>
      <c r="BL38" s="168"/>
      <c r="BM38" s="11"/>
      <c r="BN38" s="41"/>
      <c r="BO38" s="41"/>
    </row>
    <row r="39" spans="1:67" ht="52.5" hidden="1">
      <c r="A39" s="153"/>
      <c r="B39" s="185" t="s">
        <v>113</v>
      </c>
      <c r="C39" s="40"/>
      <c r="D39" s="226"/>
      <c r="E39" s="226"/>
      <c r="F39" s="26"/>
      <c r="G39" s="41"/>
      <c r="H39" s="41"/>
      <c r="I39" s="41"/>
      <c r="J39" s="41"/>
      <c r="K39" s="41"/>
      <c r="L39" s="41"/>
      <c r="M39" s="41"/>
      <c r="N39" s="41"/>
      <c r="O39" s="41"/>
      <c r="P39" s="41"/>
      <c r="Q39" s="41"/>
      <c r="R39" s="41"/>
      <c r="S39" s="41"/>
      <c r="T39" s="41"/>
      <c r="U39" s="41"/>
      <c r="V39" s="41"/>
      <c r="W39" s="168"/>
      <c r="X39" s="168"/>
      <c r="Y39" s="41"/>
      <c r="Z39" s="41"/>
      <c r="AA39" s="41"/>
      <c r="AB39" s="41"/>
      <c r="AC39" s="41"/>
      <c r="AD39" s="41"/>
      <c r="AE39" s="41"/>
      <c r="AF39" s="41"/>
      <c r="AG39" s="41"/>
      <c r="AH39" s="41"/>
      <c r="AI39" s="41"/>
      <c r="AJ39" s="41"/>
      <c r="AK39" s="168"/>
      <c r="AL39" s="168"/>
      <c r="AM39" s="41"/>
      <c r="AN39" s="41"/>
      <c r="AO39" s="41"/>
      <c r="AP39" s="41"/>
      <c r="AQ39" s="41"/>
      <c r="AR39" s="41"/>
      <c r="AS39" s="41"/>
      <c r="AT39" s="41"/>
      <c r="AU39" s="41"/>
      <c r="AV39" s="41"/>
      <c r="AW39" s="41"/>
      <c r="AX39" s="41"/>
      <c r="AY39" s="168"/>
      <c r="AZ39" s="168"/>
      <c r="BA39" s="41"/>
      <c r="BB39" s="41"/>
      <c r="BC39" s="41"/>
      <c r="BD39" s="41"/>
      <c r="BE39" s="41"/>
      <c r="BF39" s="41"/>
      <c r="BG39" s="41"/>
      <c r="BH39" s="41"/>
      <c r="BI39" s="41"/>
      <c r="BJ39" s="41"/>
      <c r="BK39" s="168"/>
      <c r="BL39" s="168"/>
      <c r="BM39" s="11"/>
      <c r="BN39" s="41"/>
      <c r="BO39" s="41"/>
    </row>
    <row r="40" spans="1:67" ht="39.75" hidden="1" customHeight="1">
      <c r="A40" s="153"/>
      <c r="B40" s="185" t="s">
        <v>102</v>
      </c>
      <c r="C40" s="40"/>
      <c r="D40" s="226"/>
      <c r="E40" s="226"/>
      <c r="F40" s="26"/>
      <c r="G40" s="41"/>
      <c r="H40" s="41"/>
      <c r="I40" s="41"/>
      <c r="J40" s="41"/>
      <c r="K40" s="41"/>
      <c r="L40" s="41"/>
      <c r="M40" s="41"/>
      <c r="N40" s="41"/>
      <c r="O40" s="41"/>
      <c r="P40" s="41"/>
      <c r="Q40" s="41"/>
      <c r="R40" s="41"/>
      <c r="S40" s="41"/>
      <c r="T40" s="41"/>
      <c r="U40" s="41"/>
      <c r="V40" s="41"/>
      <c r="W40" s="168"/>
      <c r="X40" s="168"/>
      <c r="Y40" s="41"/>
      <c r="Z40" s="41"/>
      <c r="AA40" s="41"/>
      <c r="AB40" s="41"/>
      <c r="AC40" s="41"/>
      <c r="AD40" s="41"/>
      <c r="AE40" s="41"/>
      <c r="AF40" s="41"/>
      <c r="AG40" s="41"/>
      <c r="AH40" s="41"/>
      <c r="AI40" s="41"/>
      <c r="AJ40" s="41"/>
      <c r="AK40" s="168"/>
      <c r="AL40" s="168"/>
      <c r="AM40" s="41"/>
      <c r="AN40" s="41"/>
      <c r="AO40" s="41"/>
      <c r="AP40" s="41"/>
      <c r="AQ40" s="41"/>
      <c r="AR40" s="41"/>
      <c r="AS40" s="41"/>
      <c r="AT40" s="41"/>
      <c r="AU40" s="41"/>
      <c r="AV40" s="41"/>
      <c r="AW40" s="41"/>
      <c r="AX40" s="41"/>
      <c r="AY40" s="168"/>
      <c r="AZ40" s="168"/>
      <c r="BA40" s="41"/>
      <c r="BB40" s="41"/>
      <c r="BC40" s="41"/>
      <c r="BD40" s="41"/>
      <c r="BE40" s="41"/>
      <c r="BF40" s="41"/>
      <c r="BG40" s="41"/>
      <c r="BH40" s="41"/>
      <c r="BI40" s="41"/>
      <c r="BJ40" s="41"/>
      <c r="BK40" s="168"/>
      <c r="BL40" s="168"/>
      <c r="BM40" s="11"/>
      <c r="BN40" s="41"/>
      <c r="BO40" s="41"/>
    </row>
    <row r="41" spans="1:67" ht="27" hidden="1">
      <c r="A41" s="153"/>
      <c r="B41" s="185" t="s">
        <v>103</v>
      </c>
      <c r="C41" s="40"/>
      <c r="D41" s="226"/>
      <c r="E41" s="226"/>
      <c r="F41" s="26"/>
      <c r="G41" s="41"/>
      <c r="H41" s="41"/>
      <c r="I41" s="41"/>
      <c r="J41" s="41"/>
      <c r="K41" s="41"/>
      <c r="L41" s="41"/>
      <c r="M41" s="41"/>
      <c r="N41" s="41"/>
      <c r="O41" s="41"/>
      <c r="P41" s="41"/>
      <c r="Q41" s="41"/>
      <c r="R41" s="41"/>
      <c r="S41" s="41"/>
      <c r="T41" s="41"/>
      <c r="U41" s="41"/>
      <c r="V41" s="41"/>
      <c r="W41" s="168"/>
      <c r="X41" s="168"/>
      <c r="Y41" s="41"/>
      <c r="Z41" s="41"/>
      <c r="AA41" s="41"/>
      <c r="AB41" s="41"/>
      <c r="AC41" s="41"/>
      <c r="AD41" s="41"/>
      <c r="AE41" s="41"/>
      <c r="AF41" s="41"/>
      <c r="AG41" s="41"/>
      <c r="AH41" s="41"/>
      <c r="AI41" s="41"/>
      <c r="AJ41" s="41"/>
      <c r="AK41" s="168"/>
      <c r="AL41" s="168"/>
      <c r="AM41" s="41"/>
      <c r="AN41" s="41"/>
      <c r="AO41" s="41"/>
      <c r="AP41" s="41"/>
      <c r="AQ41" s="41"/>
      <c r="AR41" s="41"/>
      <c r="AS41" s="41"/>
      <c r="AT41" s="41"/>
      <c r="AU41" s="41"/>
      <c r="AV41" s="41"/>
      <c r="AW41" s="41"/>
      <c r="AX41" s="41"/>
      <c r="AY41" s="168"/>
      <c r="AZ41" s="168"/>
      <c r="BA41" s="41"/>
      <c r="BB41" s="41"/>
      <c r="BC41" s="41"/>
      <c r="BD41" s="41"/>
      <c r="BE41" s="41"/>
      <c r="BF41" s="41"/>
      <c r="BG41" s="41"/>
      <c r="BH41" s="41"/>
      <c r="BI41" s="41"/>
      <c r="BJ41" s="41"/>
      <c r="BK41" s="168"/>
      <c r="BL41" s="168"/>
      <c r="BM41" s="11"/>
      <c r="BN41" s="41"/>
      <c r="BO41" s="41"/>
    </row>
    <row r="42" spans="1:67" ht="52.5" hidden="1">
      <c r="A42" s="153"/>
      <c r="B42" s="185" t="s">
        <v>104</v>
      </c>
      <c r="C42" s="40"/>
      <c r="D42" s="226"/>
      <c r="E42" s="226"/>
      <c r="F42" s="26"/>
      <c r="G42" s="41"/>
      <c r="H42" s="41"/>
      <c r="I42" s="41"/>
      <c r="J42" s="41"/>
      <c r="K42" s="41"/>
      <c r="L42" s="41"/>
      <c r="M42" s="41"/>
      <c r="N42" s="41"/>
      <c r="O42" s="41"/>
      <c r="P42" s="41"/>
      <c r="Q42" s="41"/>
      <c r="R42" s="41"/>
      <c r="S42" s="41"/>
      <c r="T42" s="41"/>
      <c r="U42" s="41"/>
      <c r="V42" s="41"/>
      <c r="W42" s="168"/>
      <c r="X42" s="168"/>
      <c r="Y42" s="41"/>
      <c r="Z42" s="41"/>
      <c r="AA42" s="41"/>
      <c r="AB42" s="41"/>
      <c r="AC42" s="41"/>
      <c r="AD42" s="41"/>
      <c r="AE42" s="41"/>
      <c r="AF42" s="41"/>
      <c r="AG42" s="41"/>
      <c r="AH42" s="41"/>
      <c r="AI42" s="41"/>
      <c r="AJ42" s="41"/>
      <c r="AK42" s="168"/>
      <c r="AL42" s="168"/>
      <c r="AM42" s="41"/>
      <c r="AN42" s="41"/>
      <c r="AO42" s="41"/>
      <c r="AP42" s="41"/>
      <c r="AQ42" s="41"/>
      <c r="AR42" s="41"/>
      <c r="AS42" s="41"/>
      <c r="AT42" s="41"/>
      <c r="AU42" s="41"/>
      <c r="AV42" s="41"/>
      <c r="AW42" s="41"/>
      <c r="AX42" s="41"/>
      <c r="AY42" s="168"/>
      <c r="AZ42" s="168"/>
      <c r="BA42" s="41"/>
      <c r="BB42" s="41"/>
      <c r="BC42" s="41"/>
      <c r="BD42" s="41"/>
      <c r="BE42" s="41"/>
      <c r="BF42" s="41"/>
      <c r="BG42" s="41"/>
      <c r="BH42" s="41"/>
      <c r="BI42" s="41"/>
      <c r="BJ42" s="41"/>
      <c r="BK42" s="168"/>
      <c r="BL42" s="168"/>
      <c r="BM42" s="11"/>
      <c r="BN42" s="41"/>
      <c r="BO42" s="41"/>
    </row>
    <row r="43" spans="1:67" ht="41.25" hidden="1" customHeight="1">
      <c r="A43" s="153"/>
      <c r="B43" s="185" t="s">
        <v>114</v>
      </c>
      <c r="C43" s="40"/>
      <c r="D43" s="226"/>
      <c r="E43" s="226"/>
      <c r="F43" s="26"/>
      <c r="G43" s="41"/>
      <c r="H43" s="41"/>
      <c r="I43" s="41"/>
      <c r="J43" s="41"/>
      <c r="K43" s="41"/>
      <c r="L43" s="41"/>
      <c r="M43" s="41"/>
      <c r="N43" s="41"/>
      <c r="O43" s="41"/>
      <c r="P43" s="41"/>
      <c r="Q43" s="41"/>
      <c r="R43" s="41"/>
      <c r="S43" s="41"/>
      <c r="T43" s="41"/>
      <c r="U43" s="41"/>
      <c r="V43" s="41"/>
      <c r="W43" s="168"/>
      <c r="X43" s="168"/>
      <c r="Y43" s="41"/>
      <c r="Z43" s="41"/>
      <c r="AA43" s="41"/>
      <c r="AB43" s="41"/>
      <c r="AC43" s="41"/>
      <c r="AD43" s="41"/>
      <c r="AE43" s="41"/>
      <c r="AF43" s="41"/>
      <c r="AG43" s="41"/>
      <c r="AH43" s="41"/>
      <c r="AI43" s="41"/>
      <c r="AJ43" s="41"/>
      <c r="AK43" s="168"/>
      <c r="AL43" s="168"/>
      <c r="AM43" s="41"/>
      <c r="AN43" s="41"/>
      <c r="AO43" s="41"/>
      <c r="AP43" s="41"/>
      <c r="AQ43" s="41"/>
      <c r="AR43" s="41"/>
      <c r="AS43" s="41"/>
      <c r="AT43" s="41"/>
      <c r="AU43" s="41"/>
      <c r="AV43" s="41"/>
      <c r="AW43" s="41"/>
      <c r="AX43" s="41"/>
      <c r="AY43" s="168"/>
      <c r="AZ43" s="168"/>
      <c r="BA43" s="41"/>
      <c r="BB43" s="41"/>
      <c r="BC43" s="41"/>
      <c r="BD43" s="41"/>
      <c r="BE43" s="41"/>
      <c r="BF43" s="41"/>
      <c r="BG43" s="41"/>
      <c r="BH43" s="41"/>
      <c r="BI43" s="41"/>
      <c r="BJ43" s="41"/>
      <c r="BK43" s="168"/>
      <c r="BL43" s="168"/>
      <c r="BM43" s="11"/>
      <c r="BN43" s="41"/>
      <c r="BO43" s="41"/>
    </row>
    <row r="44" spans="1:67" ht="27" hidden="1">
      <c r="A44" s="153"/>
      <c r="B44" s="185" t="s">
        <v>105</v>
      </c>
      <c r="C44" s="40"/>
      <c r="D44" s="226"/>
      <c r="E44" s="226"/>
      <c r="F44" s="26"/>
      <c r="G44" s="41"/>
      <c r="H44" s="41"/>
      <c r="I44" s="41"/>
      <c r="J44" s="41"/>
      <c r="K44" s="41"/>
      <c r="L44" s="41"/>
      <c r="M44" s="41"/>
      <c r="N44" s="41"/>
      <c r="O44" s="41"/>
      <c r="P44" s="41"/>
      <c r="Q44" s="41"/>
      <c r="R44" s="41"/>
      <c r="S44" s="41"/>
      <c r="T44" s="41"/>
      <c r="U44" s="41"/>
      <c r="V44" s="41"/>
      <c r="W44" s="168"/>
      <c r="X44" s="168"/>
      <c r="Y44" s="41"/>
      <c r="Z44" s="41"/>
      <c r="AA44" s="41"/>
      <c r="AB44" s="41"/>
      <c r="AC44" s="41"/>
      <c r="AD44" s="41"/>
      <c r="AE44" s="41"/>
      <c r="AF44" s="41"/>
      <c r="AG44" s="41"/>
      <c r="AH44" s="41"/>
      <c r="AI44" s="41"/>
      <c r="AJ44" s="41"/>
      <c r="AK44" s="168"/>
      <c r="AL44" s="168"/>
      <c r="AM44" s="41"/>
      <c r="AN44" s="41"/>
      <c r="AO44" s="41"/>
      <c r="AP44" s="41"/>
      <c r="AQ44" s="41"/>
      <c r="AR44" s="41"/>
      <c r="AS44" s="41"/>
      <c r="AT44" s="41"/>
      <c r="AU44" s="41"/>
      <c r="AV44" s="41"/>
      <c r="AW44" s="41"/>
      <c r="AX44" s="41"/>
      <c r="AY44" s="168"/>
      <c r="AZ44" s="168"/>
      <c r="BA44" s="41"/>
      <c r="BB44" s="41"/>
      <c r="BC44" s="41"/>
      <c r="BD44" s="41"/>
      <c r="BE44" s="41"/>
      <c r="BF44" s="41"/>
      <c r="BG44" s="41"/>
      <c r="BH44" s="41"/>
      <c r="BI44" s="41"/>
      <c r="BJ44" s="41"/>
      <c r="BK44" s="168"/>
      <c r="BL44" s="168"/>
      <c r="BM44" s="11"/>
      <c r="BN44" s="41"/>
      <c r="BO44" s="41"/>
    </row>
    <row r="45" spans="1:67" ht="39.75" hidden="1">
      <c r="A45" s="153"/>
      <c r="B45" s="185" t="s">
        <v>117</v>
      </c>
      <c r="C45" s="40"/>
      <c r="D45" s="226"/>
      <c r="E45" s="226"/>
      <c r="F45" s="26"/>
      <c r="G45" s="41"/>
      <c r="H45" s="41"/>
      <c r="I45" s="41"/>
      <c r="J45" s="41"/>
      <c r="K45" s="41"/>
      <c r="L45" s="41"/>
      <c r="M45" s="41"/>
      <c r="N45" s="41"/>
      <c r="O45" s="41"/>
      <c r="P45" s="41"/>
      <c r="Q45" s="41"/>
      <c r="R45" s="41"/>
      <c r="S45" s="41"/>
      <c r="T45" s="41"/>
      <c r="U45" s="41"/>
      <c r="V45" s="41"/>
      <c r="W45" s="168"/>
      <c r="X45" s="168"/>
      <c r="Y45" s="41"/>
      <c r="Z45" s="41"/>
      <c r="AA45" s="41"/>
      <c r="AB45" s="41"/>
      <c r="AC45" s="41"/>
      <c r="AD45" s="41"/>
      <c r="AE45" s="41"/>
      <c r="AF45" s="41"/>
      <c r="AG45" s="41"/>
      <c r="AH45" s="41"/>
      <c r="AI45" s="41"/>
      <c r="AJ45" s="41"/>
      <c r="AK45" s="168"/>
      <c r="AL45" s="168"/>
      <c r="AM45" s="41"/>
      <c r="AN45" s="41"/>
      <c r="AO45" s="41"/>
      <c r="AP45" s="41"/>
      <c r="AQ45" s="41"/>
      <c r="AR45" s="41"/>
      <c r="AS45" s="41"/>
      <c r="AT45" s="41"/>
      <c r="AU45" s="41"/>
      <c r="AV45" s="41"/>
      <c r="AW45" s="41"/>
      <c r="AX45" s="41"/>
      <c r="AY45" s="168"/>
      <c r="AZ45" s="168"/>
      <c r="BA45" s="41"/>
      <c r="BB45" s="41"/>
      <c r="BC45" s="41"/>
      <c r="BD45" s="41"/>
      <c r="BE45" s="41"/>
      <c r="BF45" s="41"/>
      <c r="BG45" s="41"/>
      <c r="BH45" s="41"/>
      <c r="BI45" s="41"/>
      <c r="BJ45" s="41"/>
      <c r="BK45" s="168"/>
      <c r="BL45" s="168"/>
      <c r="BM45" s="11"/>
      <c r="BN45" s="41"/>
      <c r="BO45" s="41"/>
    </row>
    <row r="46" spans="1:67" s="58" customFormat="1" hidden="1">
      <c r="A46" s="153"/>
      <c r="B46" s="2" t="s">
        <v>116</v>
      </c>
      <c r="C46" s="47"/>
      <c r="D46" s="47"/>
      <c r="E46" s="47"/>
      <c r="F46" s="50"/>
      <c r="G46" s="66"/>
      <c r="H46" s="66"/>
      <c r="I46" s="66"/>
      <c r="J46" s="66"/>
      <c r="K46" s="66"/>
      <c r="L46" s="66"/>
      <c r="M46" s="66"/>
      <c r="N46" s="66"/>
      <c r="O46" s="66"/>
      <c r="P46" s="66"/>
      <c r="Q46" s="66"/>
      <c r="R46" s="66"/>
      <c r="S46" s="66"/>
      <c r="T46" s="66"/>
      <c r="U46" s="66"/>
      <c r="V46" s="66"/>
      <c r="W46" s="169"/>
      <c r="X46" s="169"/>
      <c r="Y46" s="66"/>
      <c r="Z46" s="66"/>
      <c r="AA46" s="66"/>
      <c r="AB46" s="66"/>
      <c r="AC46" s="66"/>
      <c r="AD46" s="66"/>
      <c r="AE46" s="66"/>
      <c r="AF46" s="66"/>
      <c r="AG46" s="66"/>
      <c r="AH46" s="66"/>
      <c r="AI46" s="66"/>
      <c r="AJ46" s="66"/>
      <c r="AK46" s="169"/>
      <c r="AL46" s="169"/>
      <c r="AM46" s="66"/>
      <c r="AN46" s="66"/>
      <c r="AO46" s="66"/>
      <c r="AP46" s="66"/>
      <c r="AQ46" s="66"/>
      <c r="AR46" s="66"/>
      <c r="AS46" s="66"/>
      <c r="AT46" s="66"/>
      <c r="AU46" s="66"/>
      <c r="AV46" s="66"/>
      <c r="AW46" s="66"/>
      <c r="AX46" s="66"/>
      <c r="AY46" s="169"/>
      <c r="AZ46" s="169"/>
      <c r="BA46" s="66"/>
      <c r="BB46" s="66"/>
      <c r="BC46" s="66"/>
      <c r="BD46" s="66"/>
      <c r="BE46" s="66"/>
      <c r="BF46" s="66"/>
      <c r="BG46" s="66"/>
      <c r="BH46" s="66"/>
      <c r="BI46" s="66"/>
      <c r="BJ46" s="66"/>
      <c r="BK46" s="169"/>
      <c r="BL46" s="169"/>
      <c r="BM46" s="73"/>
      <c r="BN46" s="66"/>
      <c r="BO46" s="66"/>
    </row>
    <row r="47" spans="1:67" ht="24.75" hidden="1" customHeight="1">
      <c r="A47" s="153"/>
      <c r="B47" s="182" t="s">
        <v>50</v>
      </c>
      <c r="C47" s="40"/>
      <c r="D47" s="226"/>
      <c r="E47" s="226"/>
      <c r="F47" s="26"/>
      <c r="G47" s="41"/>
      <c r="H47" s="41"/>
      <c r="I47" s="41"/>
      <c r="J47" s="41"/>
      <c r="K47" s="41"/>
      <c r="L47" s="41"/>
      <c r="M47" s="41"/>
      <c r="N47" s="41"/>
      <c r="O47" s="41"/>
      <c r="P47" s="41"/>
      <c r="Q47" s="41"/>
      <c r="R47" s="41"/>
      <c r="S47" s="41"/>
      <c r="T47" s="41"/>
      <c r="U47" s="41"/>
      <c r="V47" s="41"/>
      <c r="W47" s="168"/>
      <c r="X47" s="168"/>
      <c r="Y47" s="41"/>
      <c r="Z47" s="41"/>
      <c r="AA47" s="41"/>
      <c r="AB47" s="41"/>
      <c r="AC47" s="41"/>
      <c r="AD47" s="41"/>
      <c r="AE47" s="41"/>
      <c r="AF47" s="41"/>
      <c r="AG47" s="41"/>
      <c r="AH47" s="41"/>
      <c r="AI47" s="41"/>
      <c r="AJ47" s="41"/>
      <c r="AK47" s="168"/>
      <c r="AL47" s="168"/>
      <c r="AM47" s="41"/>
      <c r="AN47" s="41"/>
      <c r="AO47" s="41"/>
      <c r="AP47" s="41"/>
      <c r="AQ47" s="41"/>
      <c r="AR47" s="41"/>
      <c r="AS47" s="41"/>
      <c r="AT47" s="41"/>
      <c r="AU47" s="41"/>
      <c r="AV47" s="41"/>
      <c r="AW47" s="41"/>
      <c r="AX47" s="41"/>
      <c r="AY47" s="168"/>
      <c r="AZ47" s="168"/>
      <c r="BA47" s="41"/>
      <c r="BB47" s="41"/>
      <c r="BC47" s="41"/>
      <c r="BD47" s="41"/>
      <c r="BE47" s="41"/>
      <c r="BF47" s="41"/>
      <c r="BG47" s="41"/>
      <c r="BH47" s="41"/>
      <c r="BI47" s="41"/>
      <c r="BJ47" s="41"/>
      <c r="BK47" s="168"/>
      <c r="BL47" s="168"/>
      <c r="BM47" s="11"/>
      <c r="BN47" s="41"/>
      <c r="BO47" s="41"/>
    </row>
    <row r="48" spans="1:67" ht="24.75" hidden="1" customHeight="1">
      <c r="A48" s="153"/>
      <c r="B48" s="98" t="s">
        <v>51</v>
      </c>
      <c r="C48" s="40"/>
      <c r="D48" s="226"/>
      <c r="E48" s="226"/>
      <c r="F48" s="26"/>
      <c r="G48" s="41"/>
      <c r="H48" s="41"/>
      <c r="I48" s="41"/>
      <c r="J48" s="41"/>
      <c r="K48" s="41"/>
      <c r="L48" s="41"/>
      <c r="M48" s="41"/>
      <c r="N48" s="41"/>
      <c r="O48" s="41"/>
      <c r="P48" s="41"/>
      <c r="Q48" s="41"/>
      <c r="R48" s="41"/>
      <c r="S48" s="41"/>
      <c r="T48" s="41"/>
      <c r="U48" s="41"/>
      <c r="V48" s="41"/>
      <c r="W48" s="168"/>
      <c r="X48" s="168"/>
      <c r="Y48" s="41"/>
      <c r="Z48" s="41"/>
      <c r="AA48" s="41"/>
      <c r="AB48" s="41"/>
      <c r="AC48" s="41"/>
      <c r="AD48" s="41"/>
      <c r="AE48" s="41"/>
      <c r="AF48" s="41"/>
      <c r="AG48" s="41"/>
      <c r="AH48" s="41"/>
      <c r="AI48" s="41"/>
      <c r="AJ48" s="41"/>
      <c r="AK48" s="168"/>
      <c r="AL48" s="168"/>
      <c r="AM48" s="41"/>
      <c r="AN48" s="41"/>
      <c r="AO48" s="41"/>
      <c r="AP48" s="41"/>
      <c r="AQ48" s="41"/>
      <c r="AR48" s="41"/>
      <c r="AS48" s="41"/>
      <c r="AT48" s="41"/>
      <c r="AU48" s="41"/>
      <c r="AV48" s="41"/>
      <c r="AW48" s="41"/>
      <c r="AX48" s="41"/>
      <c r="AY48" s="168"/>
      <c r="AZ48" s="168"/>
      <c r="BA48" s="41"/>
      <c r="BB48" s="41"/>
      <c r="BC48" s="41"/>
      <c r="BD48" s="41"/>
      <c r="BE48" s="41"/>
      <c r="BF48" s="41"/>
      <c r="BG48" s="41"/>
      <c r="BH48" s="41"/>
      <c r="BI48" s="41"/>
      <c r="BJ48" s="41"/>
      <c r="BK48" s="168"/>
      <c r="BL48" s="168"/>
      <c r="BM48" s="11"/>
      <c r="BN48" s="41"/>
      <c r="BO48" s="41"/>
    </row>
    <row r="49" spans="1:75" ht="31.5" hidden="1">
      <c r="A49" s="153"/>
      <c r="B49" s="207" t="s">
        <v>115</v>
      </c>
      <c r="C49" s="40"/>
      <c r="D49" s="226"/>
      <c r="E49" s="226"/>
      <c r="F49" s="26"/>
      <c r="G49" s="41"/>
      <c r="H49" s="41"/>
      <c r="I49" s="41"/>
      <c r="J49" s="41"/>
      <c r="K49" s="41"/>
      <c r="L49" s="41"/>
      <c r="M49" s="41"/>
      <c r="N49" s="41"/>
      <c r="O49" s="41"/>
      <c r="P49" s="41"/>
      <c r="Q49" s="41"/>
      <c r="R49" s="41"/>
      <c r="S49" s="41"/>
      <c r="T49" s="41"/>
      <c r="U49" s="41"/>
      <c r="V49" s="41"/>
      <c r="W49" s="168"/>
      <c r="X49" s="168"/>
      <c r="Y49" s="41"/>
      <c r="Z49" s="41"/>
      <c r="AA49" s="41"/>
      <c r="AB49" s="41"/>
      <c r="AC49" s="41"/>
      <c r="AD49" s="41"/>
      <c r="AE49" s="41"/>
      <c r="AF49" s="41"/>
      <c r="AG49" s="41"/>
      <c r="AH49" s="41"/>
      <c r="AI49" s="41"/>
      <c r="AJ49" s="41"/>
      <c r="AK49" s="168"/>
      <c r="AL49" s="168"/>
      <c r="AM49" s="41"/>
      <c r="AN49" s="41"/>
      <c r="AO49" s="41"/>
      <c r="AP49" s="41"/>
      <c r="AQ49" s="41"/>
      <c r="AR49" s="41"/>
      <c r="AS49" s="41"/>
      <c r="AT49" s="41"/>
      <c r="AU49" s="41"/>
      <c r="AV49" s="41"/>
      <c r="AW49" s="41"/>
      <c r="AX49" s="41"/>
      <c r="AY49" s="168"/>
      <c r="AZ49" s="168"/>
      <c r="BA49" s="41"/>
      <c r="BB49" s="41"/>
      <c r="BC49" s="41"/>
      <c r="BD49" s="41"/>
      <c r="BE49" s="41"/>
      <c r="BF49" s="41"/>
      <c r="BG49" s="41"/>
      <c r="BH49" s="41"/>
      <c r="BI49" s="41"/>
      <c r="BJ49" s="41"/>
      <c r="BK49" s="168"/>
      <c r="BL49" s="168"/>
      <c r="BM49" s="11"/>
      <c r="BN49" s="41"/>
      <c r="BO49" s="41"/>
    </row>
    <row r="50" spans="1:75" ht="24.75" hidden="1" customHeight="1">
      <c r="A50" s="153"/>
      <c r="B50" s="182" t="s">
        <v>52</v>
      </c>
      <c r="C50" s="40"/>
      <c r="D50" s="226"/>
      <c r="E50" s="226"/>
      <c r="F50" s="26"/>
      <c r="G50" s="41"/>
      <c r="H50" s="41"/>
      <c r="I50" s="41"/>
      <c r="J50" s="41"/>
      <c r="K50" s="41"/>
      <c r="L50" s="41"/>
      <c r="M50" s="41"/>
      <c r="N50" s="41"/>
      <c r="O50" s="41"/>
      <c r="P50" s="41"/>
      <c r="Q50" s="41"/>
      <c r="R50" s="41"/>
      <c r="S50" s="41"/>
      <c r="T50" s="41"/>
      <c r="U50" s="41"/>
      <c r="V50" s="41"/>
      <c r="W50" s="168"/>
      <c r="X50" s="168"/>
      <c r="Y50" s="41"/>
      <c r="Z50" s="41"/>
      <c r="AA50" s="41"/>
      <c r="AB50" s="41"/>
      <c r="AC50" s="41"/>
      <c r="AD50" s="41"/>
      <c r="AE50" s="41"/>
      <c r="AF50" s="41"/>
      <c r="AG50" s="41"/>
      <c r="AH50" s="41"/>
      <c r="AI50" s="41"/>
      <c r="AJ50" s="41"/>
      <c r="AK50" s="168"/>
      <c r="AL50" s="168"/>
      <c r="AM50" s="41"/>
      <c r="AN50" s="41"/>
      <c r="AO50" s="41"/>
      <c r="AP50" s="41"/>
      <c r="AQ50" s="41"/>
      <c r="AR50" s="41"/>
      <c r="AS50" s="41"/>
      <c r="AT50" s="41"/>
      <c r="AU50" s="41"/>
      <c r="AV50" s="41"/>
      <c r="AW50" s="41"/>
      <c r="AX50" s="41"/>
      <c r="AY50" s="168"/>
      <c r="AZ50" s="168"/>
      <c r="BA50" s="41"/>
      <c r="BB50" s="41"/>
      <c r="BC50" s="41"/>
      <c r="BD50" s="41"/>
      <c r="BE50" s="41"/>
      <c r="BF50" s="41"/>
      <c r="BG50" s="41"/>
      <c r="BH50" s="41"/>
      <c r="BI50" s="41"/>
      <c r="BJ50" s="41"/>
      <c r="BK50" s="168"/>
      <c r="BL50" s="168"/>
      <c r="BM50" s="11"/>
      <c r="BN50" s="41"/>
      <c r="BO50" s="41"/>
    </row>
    <row r="51" spans="1:75" ht="24.75" hidden="1" customHeight="1">
      <c r="A51" s="153"/>
      <c r="B51" s="98" t="s">
        <v>53</v>
      </c>
      <c r="C51" s="40"/>
      <c r="D51" s="226"/>
      <c r="E51" s="226"/>
      <c r="F51" s="26"/>
      <c r="G51" s="41"/>
      <c r="H51" s="41"/>
      <c r="I51" s="41"/>
      <c r="J51" s="41"/>
      <c r="K51" s="41"/>
      <c r="L51" s="41"/>
      <c r="M51" s="41"/>
      <c r="N51" s="41"/>
      <c r="O51" s="41"/>
      <c r="P51" s="41"/>
      <c r="Q51" s="41"/>
      <c r="R51" s="41"/>
      <c r="S51" s="41"/>
      <c r="T51" s="41"/>
      <c r="U51" s="41"/>
      <c r="V51" s="41"/>
      <c r="W51" s="168"/>
      <c r="X51" s="168"/>
      <c r="Y51" s="41"/>
      <c r="Z51" s="41"/>
      <c r="AA51" s="41"/>
      <c r="AB51" s="41"/>
      <c r="AC51" s="41"/>
      <c r="AD51" s="41"/>
      <c r="AE51" s="41"/>
      <c r="AF51" s="41"/>
      <c r="AG51" s="41"/>
      <c r="AH51" s="41"/>
      <c r="AI51" s="41"/>
      <c r="AJ51" s="41"/>
      <c r="AK51" s="168"/>
      <c r="AL51" s="168"/>
      <c r="AM51" s="41"/>
      <c r="AN51" s="41"/>
      <c r="AO51" s="41"/>
      <c r="AP51" s="41"/>
      <c r="AQ51" s="41"/>
      <c r="AR51" s="41"/>
      <c r="AS51" s="41"/>
      <c r="AT51" s="41"/>
      <c r="AU51" s="41"/>
      <c r="AV51" s="41"/>
      <c r="AW51" s="41"/>
      <c r="AX51" s="41"/>
      <c r="AY51" s="168"/>
      <c r="AZ51" s="168"/>
      <c r="BA51" s="41"/>
      <c r="BB51" s="41"/>
      <c r="BC51" s="41"/>
      <c r="BD51" s="41"/>
      <c r="BE51" s="41"/>
      <c r="BF51" s="41"/>
      <c r="BG51" s="41"/>
      <c r="BH51" s="41"/>
      <c r="BI51" s="41"/>
      <c r="BJ51" s="41"/>
      <c r="BK51" s="168"/>
      <c r="BL51" s="168"/>
      <c r="BM51" s="11"/>
      <c r="BN51" s="41"/>
      <c r="BO51" s="41"/>
    </row>
    <row r="52" spans="1:75" ht="24.75" hidden="1" customHeight="1">
      <c r="A52" s="153"/>
      <c r="B52" s="182" t="s">
        <v>54</v>
      </c>
      <c r="C52" s="40"/>
      <c r="D52" s="226"/>
      <c r="E52" s="226"/>
      <c r="F52" s="26"/>
      <c r="G52" s="41"/>
      <c r="H52" s="41"/>
      <c r="I52" s="41"/>
      <c r="J52" s="41"/>
      <c r="K52" s="41"/>
      <c r="L52" s="41"/>
      <c r="M52" s="41"/>
      <c r="N52" s="41"/>
      <c r="O52" s="41"/>
      <c r="P52" s="41"/>
      <c r="Q52" s="41"/>
      <c r="R52" s="41"/>
      <c r="S52" s="41"/>
      <c r="T52" s="41"/>
      <c r="U52" s="41"/>
      <c r="V52" s="41"/>
      <c r="W52" s="168"/>
      <c r="X52" s="168"/>
      <c r="Y52" s="41"/>
      <c r="Z52" s="41"/>
      <c r="AA52" s="41"/>
      <c r="AB52" s="41"/>
      <c r="AC52" s="41"/>
      <c r="AD52" s="41"/>
      <c r="AE52" s="41"/>
      <c r="AF52" s="41"/>
      <c r="AG52" s="41"/>
      <c r="AH52" s="41"/>
      <c r="AI52" s="41"/>
      <c r="AJ52" s="41"/>
      <c r="AK52" s="168"/>
      <c r="AL52" s="168"/>
      <c r="AM52" s="41"/>
      <c r="AN52" s="41"/>
      <c r="AO52" s="41"/>
      <c r="AP52" s="41"/>
      <c r="AQ52" s="41"/>
      <c r="AR52" s="41"/>
      <c r="AS52" s="41"/>
      <c r="AT52" s="41"/>
      <c r="AU52" s="41"/>
      <c r="AV52" s="41"/>
      <c r="AW52" s="41"/>
      <c r="AX52" s="41"/>
      <c r="AY52" s="168"/>
      <c r="AZ52" s="168"/>
      <c r="BA52" s="41"/>
      <c r="BB52" s="41"/>
      <c r="BC52" s="41"/>
      <c r="BD52" s="41"/>
      <c r="BE52" s="41"/>
      <c r="BF52" s="41"/>
      <c r="BG52" s="41"/>
      <c r="BH52" s="41"/>
      <c r="BI52" s="41"/>
      <c r="BJ52" s="41"/>
      <c r="BK52" s="168"/>
      <c r="BL52" s="168"/>
      <c r="BM52" s="11"/>
      <c r="BN52" s="41"/>
      <c r="BO52" s="41"/>
    </row>
    <row r="53" spans="1:75" ht="24.75" hidden="1" customHeight="1">
      <c r="A53" s="153"/>
      <c r="B53" s="182" t="s">
        <v>55</v>
      </c>
      <c r="C53" s="40"/>
      <c r="D53" s="226"/>
      <c r="E53" s="226"/>
      <c r="F53" s="26"/>
      <c r="G53" s="41"/>
      <c r="H53" s="41"/>
      <c r="I53" s="41"/>
      <c r="J53" s="41"/>
      <c r="K53" s="41"/>
      <c r="L53" s="41"/>
      <c r="M53" s="41"/>
      <c r="N53" s="41"/>
      <c r="O53" s="41"/>
      <c r="P53" s="41"/>
      <c r="Q53" s="41"/>
      <c r="R53" s="41"/>
      <c r="S53" s="41"/>
      <c r="T53" s="41"/>
      <c r="U53" s="41"/>
      <c r="V53" s="41"/>
      <c r="W53" s="168"/>
      <c r="X53" s="168"/>
      <c r="Y53" s="41"/>
      <c r="Z53" s="41"/>
      <c r="AA53" s="41"/>
      <c r="AB53" s="41"/>
      <c r="AC53" s="41"/>
      <c r="AD53" s="41"/>
      <c r="AE53" s="41"/>
      <c r="AF53" s="41"/>
      <c r="AG53" s="41"/>
      <c r="AH53" s="41"/>
      <c r="AI53" s="41"/>
      <c r="AJ53" s="41"/>
      <c r="AK53" s="168"/>
      <c r="AL53" s="168"/>
      <c r="AM53" s="41"/>
      <c r="AN53" s="41"/>
      <c r="AO53" s="41"/>
      <c r="AP53" s="41"/>
      <c r="AQ53" s="41"/>
      <c r="AR53" s="41"/>
      <c r="AS53" s="41"/>
      <c r="AT53" s="41"/>
      <c r="AU53" s="41"/>
      <c r="AV53" s="41"/>
      <c r="AW53" s="41"/>
      <c r="AX53" s="41"/>
      <c r="AY53" s="168"/>
      <c r="AZ53" s="168"/>
      <c r="BA53" s="41"/>
      <c r="BB53" s="41"/>
      <c r="BC53" s="41"/>
      <c r="BD53" s="41"/>
      <c r="BE53" s="41"/>
      <c r="BF53" s="41"/>
      <c r="BG53" s="41"/>
      <c r="BH53" s="41"/>
      <c r="BI53" s="41"/>
      <c r="BJ53" s="41"/>
      <c r="BK53" s="168"/>
      <c r="BL53" s="168"/>
      <c r="BM53" s="11"/>
      <c r="BN53" s="41"/>
      <c r="BO53" s="41"/>
    </row>
    <row r="54" spans="1:75" ht="24.75" hidden="1" customHeight="1">
      <c r="A54" s="153"/>
      <c r="B54" s="143" t="s">
        <v>56</v>
      </c>
      <c r="C54" s="40"/>
      <c r="D54" s="226"/>
      <c r="E54" s="226"/>
      <c r="F54" s="26"/>
      <c r="G54" s="41"/>
      <c r="H54" s="41"/>
      <c r="I54" s="41"/>
      <c r="J54" s="41"/>
      <c r="K54" s="41"/>
      <c r="L54" s="41"/>
      <c r="M54" s="41"/>
      <c r="N54" s="41"/>
      <c r="O54" s="41"/>
      <c r="P54" s="41"/>
      <c r="Q54" s="41"/>
      <c r="R54" s="41"/>
      <c r="S54" s="41"/>
      <c r="T54" s="41"/>
      <c r="U54" s="41"/>
      <c r="V54" s="41"/>
      <c r="W54" s="168"/>
      <c r="X54" s="168"/>
      <c r="Y54" s="41"/>
      <c r="Z54" s="41"/>
      <c r="AA54" s="41"/>
      <c r="AB54" s="41"/>
      <c r="AC54" s="41"/>
      <c r="AD54" s="41"/>
      <c r="AE54" s="41"/>
      <c r="AF54" s="41"/>
      <c r="AG54" s="41"/>
      <c r="AH54" s="41"/>
      <c r="AI54" s="41"/>
      <c r="AJ54" s="41"/>
      <c r="AK54" s="168"/>
      <c r="AL54" s="168"/>
      <c r="AM54" s="41"/>
      <c r="AN54" s="41"/>
      <c r="AO54" s="41"/>
      <c r="AP54" s="41"/>
      <c r="AQ54" s="41"/>
      <c r="AR54" s="41"/>
      <c r="AS54" s="41"/>
      <c r="AT54" s="41"/>
      <c r="AU54" s="41"/>
      <c r="AV54" s="41"/>
      <c r="AW54" s="41"/>
      <c r="AX54" s="41"/>
      <c r="AY54" s="168"/>
      <c r="AZ54" s="168"/>
      <c r="BA54" s="41"/>
      <c r="BB54" s="41"/>
      <c r="BC54" s="41"/>
      <c r="BD54" s="41"/>
      <c r="BE54" s="41"/>
      <c r="BF54" s="41"/>
      <c r="BG54" s="41"/>
      <c r="BH54" s="41"/>
      <c r="BI54" s="41"/>
      <c r="BJ54" s="41"/>
      <c r="BK54" s="168"/>
      <c r="BL54" s="168"/>
      <c r="BM54" s="11"/>
      <c r="BN54" s="41"/>
      <c r="BO54" s="41"/>
    </row>
    <row r="55" spans="1:75" s="46" customFormat="1" ht="28.5" customHeight="1">
      <c r="A55" s="213" t="s">
        <v>67</v>
      </c>
      <c r="B55" s="214"/>
      <c r="C55" s="40"/>
      <c r="D55" s="47"/>
      <c r="E55" s="47"/>
      <c r="F55" s="26"/>
      <c r="G55" s="45"/>
      <c r="H55" s="45"/>
      <c r="I55" s="45"/>
      <c r="J55" s="45"/>
      <c r="K55" s="45"/>
      <c r="L55" s="45"/>
      <c r="M55" s="45"/>
      <c r="N55" s="45"/>
      <c r="O55" s="45"/>
      <c r="P55" s="45"/>
      <c r="Q55" s="45"/>
      <c r="R55" s="45"/>
      <c r="S55" s="45"/>
      <c r="T55" s="45"/>
      <c r="U55" s="45"/>
      <c r="V55" s="45"/>
      <c r="W55" s="170"/>
      <c r="X55" s="170"/>
      <c r="Y55" s="45"/>
      <c r="Z55" s="45"/>
      <c r="AA55" s="45"/>
      <c r="AB55" s="45"/>
      <c r="AC55" s="45"/>
      <c r="AD55" s="45"/>
      <c r="AE55" s="45"/>
      <c r="AF55" s="45"/>
      <c r="AG55" s="45"/>
      <c r="AH55" s="45"/>
      <c r="AI55" s="45"/>
      <c r="AJ55" s="45"/>
      <c r="AK55" s="170"/>
      <c r="AL55" s="170"/>
      <c r="AM55" s="45"/>
      <c r="AN55" s="45"/>
      <c r="AO55" s="45"/>
      <c r="AP55" s="45"/>
      <c r="AQ55" s="45"/>
      <c r="AR55" s="45"/>
      <c r="AS55" s="45"/>
      <c r="AT55" s="45"/>
      <c r="AU55" s="45"/>
      <c r="AV55" s="45"/>
      <c r="AW55" s="45"/>
      <c r="AX55" s="45"/>
      <c r="AY55" s="170"/>
      <c r="AZ55" s="170"/>
      <c r="BA55" s="45"/>
      <c r="BB55" s="45"/>
      <c r="BC55" s="45"/>
      <c r="BD55" s="45"/>
      <c r="BE55" s="45"/>
      <c r="BF55" s="45"/>
      <c r="BG55" s="45"/>
      <c r="BH55" s="45"/>
      <c r="BI55" s="45"/>
      <c r="BJ55" s="45"/>
      <c r="BK55" s="170"/>
      <c r="BL55" s="170"/>
      <c r="BM55" s="11"/>
      <c r="BN55" s="45"/>
      <c r="BO55" s="45"/>
    </row>
    <row r="56" spans="1:75" s="58" customFormat="1">
      <c r="A56" s="153" t="s">
        <v>148</v>
      </c>
      <c r="B56" s="72" t="s">
        <v>25</v>
      </c>
      <c r="C56" s="35" t="s">
        <v>5</v>
      </c>
      <c r="D56" s="48">
        <f t="shared" ref="D56:E67" si="0">BN56</f>
        <v>0</v>
      </c>
      <c r="E56" s="49">
        <f t="shared" si="0"/>
        <v>0</v>
      </c>
      <c r="F56" s="50"/>
      <c r="G56" s="51">
        <v>0</v>
      </c>
      <c r="H56" s="52">
        <f>G56*$G$5</f>
        <v>0</v>
      </c>
      <c r="I56" s="51">
        <v>0</v>
      </c>
      <c r="J56" s="52">
        <f>I56*$I$5</f>
        <v>0</v>
      </c>
      <c r="K56" s="53"/>
      <c r="L56" s="54">
        <f>K56*$K$5</f>
        <v>0</v>
      </c>
      <c r="M56" s="51">
        <v>0</v>
      </c>
      <c r="N56" s="54">
        <f>M56*$M$5</f>
        <v>0</v>
      </c>
      <c r="O56" s="53">
        <v>0</v>
      </c>
      <c r="P56" s="54">
        <f>O56*$O$5</f>
        <v>0</v>
      </c>
      <c r="Q56" s="53"/>
      <c r="R56" s="54">
        <f>Q56*$Q$5</f>
        <v>0</v>
      </c>
      <c r="S56" s="53"/>
      <c r="T56" s="54">
        <f>S56*$S$5</f>
        <v>0</v>
      </c>
      <c r="U56" s="53"/>
      <c r="V56" s="54">
        <f>U56*$U$5</f>
        <v>0</v>
      </c>
      <c r="W56" s="171">
        <f>K56+M56+O56+Q56+S56+U56+G56+I56</f>
        <v>0</v>
      </c>
      <c r="X56" s="172">
        <f>L56+N56+P56+R56+T56+V56+H56+J56</f>
        <v>0</v>
      </c>
      <c r="Y56" s="51"/>
      <c r="Z56" s="52">
        <f>Y56*$Y$5</f>
        <v>0</v>
      </c>
      <c r="AA56" s="53"/>
      <c r="AB56" s="54">
        <f>AA56*$AA$5</f>
        <v>0</v>
      </c>
      <c r="AC56" s="53"/>
      <c r="AD56" s="54">
        <f>AC56*$AC$5</f>
        <v>0</v>
      </c>
      <c r="AE56" s="53"/>
      <c r="AF56" s="54">
        <f>AE56*$AE$5</f>
        <v>0</v>
      </c>
      <c r="AG56" s="53"/>
      <c r="AH56" s="54">
        <f>AG56*$AG$5</f>
        <v>0</v>
      </c>
      <c r="AI56" s="53"/>
      <c r="AJ56" s="54">
        <f>AI56*$AI$5</f>
        <v>0</v>
      </c>
      <c r="AK56" s="171">
        <f t="shared" ref="AK56:AL60" si="1">AC56+AE56+AG56+AI56+AA56+Y56</f>
        <v>0</v>
      </c>
      <c r="AL56" s="172">
        <f t="shared" si="1"/>
        <v>0</v>
      </c>
      <c r="AM56" s="53"/>
      <c r="AN56" s="54">
        <f>AM56*$AM$5</f>
        <v>0</v>
      </c>
      <c r="AO56" s="53"/>
      <c r="AP56" s="54">
        <f>AO56*$AO$5</f>
        <v>0</v>
      </c>
      <c r="AQ56" s="53"/>
      <c r="AR56" s="54">
        <f>AQ56*$AQ$5</f>
        <v>0</v>
      </c>
      <c r="AS56" s="53"/>
      <c r="AT56" s="54">
        <f>AS56*$AS$5</f>
        <v>0</v>
      </c>
      <c r="AU56" s="53"/>
      <c r="AV56" s="54">
        <f>AU56*$AU$5</f>
        <v>0</v>
      </c>
      <c r="AW56" s="53"/>
      <c r="AX56" s="54">
        <f>AW56*$AW$5</f>
        <v>0</v>
      </c>
      <c r="AY56" s="171">
        <f t="shared" ref="AY56:AZ60" si="2">AQ56+AS56+AU56+AW56+AO56+AM56</f>
        <v>0</v>
      </c>
      <c r="AZ56" s="172">
        <f t="shared" si="2"/>
        <v>0</v>
      </c>
      <c r="BA56" s="53"/>
      <c r="BB56" s="54">
        <f>BA56*$BA$5</f>
        <v>0</v>
      </c>
      <c r="BC56" s="53"/>
      <c r="BD56" s="54">
        <f>BC56*$BC$5</f>
        <v>0</v>
      </c>
      <c r="BE56" s="53"/>
      <c r="BF56" s="54">
        <f>BE56*$BE$5</f>
        <v>0</v>
      </c>
      <c r="BG56" s="53"/>
      <c r="BH56" s="54">
        <f>BG56*$BG$5</f>
        <v>0</v>
      </c>
      <c r="BI56" s="53"/>
      <c r="BJ56" s="54">
        <f>BI56*$BI$5</f>
        <v>0</v>
      </c>
      <c r="BK56" s="171">
        <f t="shared" ref="BK56:BL60" si="3">BC56+BE56+BG56+BI56+BA56</f>
        <v>0</v>
      </c>
      <c r="BL56" s="172">
        <f t="shared" si="3"/>
        <v>0</v>
      </c>
      <c r="BM56" s="11"/>
      <c r="BN56" s="55">
        <f>W56+AK56+AY56+BK56</f>
        <v>0</v>
      </c>
      <c r="BO56" s="56">
        <f>X56+AL56+AZ56+BL56</f>
        <v>0</v>
      </c>
      <c r="BP56" s="57"/>
      <c r="BQ56" s="57"/>
      <c r="BR56" s="57"/>
      <c r="BS56" s="57"/>
      <c r="BT56" s="57"/>
      <c r="BU56" s="57"/>
      <c r="BV56" s="57"/>
      <c r="BW56" s="57"/>
    </row>
    <row r="57" spans="1:75" s="58" customFormat="1">
      <c r="A57" s="153">
        <v>1.4</v>
      </c>
      <c r="B57" s="72" t="s">
        <v>149</v>
      </c>
      <c r="C57" s="35" t="s">
        <v>5</v>
      </c>
      <c r="D57" s="48">
        <f t="shared" si="0"/>
        <v>0</v>
      </c>
      <c r="E57" s="49">
        <f t="shared" si="0"/>
        <v>0</v>
      </c>
      <c r="F57" s="50"/>
      <c r="G57" s="51"/>
      <c r="H57" s="52">
        <f>G57*$G$5</f>
        <v>0</v>
      </c>
      <c r="I57" s="51"/>
      <c r="J57" s="52">
        <f>I57*$I$5</f>
        <v>0</v>
      </c>
      <c r="K57" s="53"/>
      <c r="L57" s="54">
        <f>K57*$K$5</f>
        <v>0</v>
      </c>
      <c r="M57" s="51"/>
      <c r="N57" s="54">
        <f>M57*$M$5</f>
        <v>0</v>
      </c>
      <c r="O57" s="53"/>
      <c r="P57" s="54">
        <f>O57*$O$5</f>
        <v>0</v>
      </c>
      <c r="Q57" s="53"/>
      <c r="R57" s="54">
        <f>Q57*$Q$5</f>
        <v>0</v>
      </c>
      <c r="S57" s="53"/>
      <c r="T57" s="54">
        <f>S57*$S$5</f>
        <v>0</v>
      </c>
      <c r="U57" s="53"/>
      <c r="V57" s="54">
        <f>U57*$U$5</f>
        <v>0</v>
      </c>
      <c r="W57" s="171"/>
      <c r="X57" s="172">
        <f>L57+N57+P57+R57+T57+V57+H57+J57</f>
        <v>0</v>
      </c>
      <c r="Y57" s="51"/>
      <c r="Z57" s="52">
        <f>Y57*$Y$5</f>
        <v>0</v>
      </c>
      <c r="AA57" s="53"/>
      <c r="AB57" s="54">
        <f>AA57*$AA$5</f>
        <v>0</v>
      </c>
      <c r="AC57" s="53"/>
      <c r="AD57" s="54">
        <f>AC57*$AC$5</f>
        <v>0</v>
      </c>
      <c r="AE57" s="53"/>
      <c r="AF57" s="54">
        <f t="shared" ref="AF57:AF60" si="4">AE57*$AE$5</f>
        <v>0</v>
      </c>
      <c r="AG57" s="53"/>
      <c r="AH57" s="54">
        <f t="shared" ref="AH57:AH60" si="5">AG57*$AG$5</f>
        <v>0</v>
      </c>
      <c r="AI57" s="53"/>
      <c r="AJ57" s="54">
        <f t="shared" ref="AJ57:AJ60" si="6">AI57*$AI$5</f>
        <v>0</v>
      </c>
      <c r="AK57" s="171">
        <f t="shared" si="1"/>
        <v>0</v>
      </c>
      <c r="AL57" s="172">
        <f t="shared" si="1"/>
        <v>0</v>
      </c>
      <c r="AM57" s="53"/>
      <c r="AN57" s="54">
        <f>AM57*$AM$5</f>
        <v>0</v>
      </c>
      <c r="AO57" s="53"/>
      <c r="AP57" s="54">
        <f>AO57*$AO$5</f>
        <v>0</v>
      </c>
      <c r="AQ57" s="53"/>
      <c r="AR57" s="54">
        <f>AQ57*$AQ$5</f>
        <v>0</v>
      </c>
      <c r="AS57" s="53"/>
      <c r="AT57" s="54">
        <f>AS57*$AS$5</f>
        <v>0</v>
      </c>
      <c r="AU57" s="53"/>
      <c r="AV57" s="54">
        <f>AU57*$AU$5</f>
        <v>0</v>
      </c>
      <c r="AW57" s="53"/>
      <c r="AX57" s="54">
        <f t="shared" ref="AX57:AX60" si="7">AW57*$AW$5</f>
        <v>0</v>
      </c>
      <c r="AY57" s="171">
        <f t="shared" si="2"/>
        <v>0</v>
      </c>
      <c r="AZ57" s="172">
        <f t="shared" si="2"/>
        <v>0</v>
      </c>
      <c r="BA57" s="53"/>
      <c r="BB57" s="54">
        <f t="shared" ref="BB57:BB60" si="8">BA57*$BA$5</f>
        <v>0</v>
      </c>
      <c r="BC57" s="53"/>
      <c r="BD57" s="54">
        <f t="shared" ref="BD57:BD60" si="9">BC57*$BC$5</f>
        <v>0</v>
      </c>
      <c r="BE57" s="53"/>
      <c r="BF57" s="54">
        <f t="shared" ref="BF57:BF60" si="10">BE57*$BE$5</f>
        <v>0</v>
      </c>
      <c r="BG57" s="53"/>
      <c r="BH57" s="54">
        <f t="shared" ref="BH57:BH60" si="11">BG57*$BG$5</f>
        <v>0</v>
      </c>
      <c r="BI57" s="53"/>
      <c r="BJ57" s="54">
        <f t="shared" ref="BJ57:BJ60" si="12">BI57*$BI$5</f>
        <v>0</v>
      </c>
      <c r="BK57" s="171">
        <f t="shared" si="3"/>
        <v>0</v>
      </c>
      <c r="BL57" s="172">
        <f t="shared" si="3"/>
        <v>0</v>
      </c>
      <c r="BM57" s="59"/>
      <c r="BN57" s="55">
        <f t="shared" ref="BN57:BN60" si="13">W57+AK57+AY57+BK57</f>
        <v>0</v>
      </c>
      <c r="BO57" s="56">
        <f t="shared" ref="BO57:BO60" si="14">X57+AL57+AZ57+BL57</f>
        <v>0</v>
      </c>
      <c r="BP57" s="57"/>
      <c r="BQ57" s="57"/>
      <c r="BR57" s="57"/>
      <c r="BS57" s="57"/>
      <c r="BT57" s="57"/>
      <c r="BU57" s="57"/>
      <c r="BV57" s="57"/>
      <c r="BW57" s="57"/>
    </row>
    <row r="58" spans="1:75" s="58" customFormat="1">
      <c r="A58" s="153">
        <v>1.5</v>
      </c>
      <c r="B58" s="72" t="s">
        <v>150</v>
      </c>
      <c r="C58" s="35" t="s">
        <v>162</v>
      </c>
      <c r="D58" s="48"/>
      <c r="E58" s="49"/>
      <c r="F58" s="50"/>
      <c r="G58" s="51"/>
      <c r="H58" s="52"/>
      <c r="I58" s="51"/>
      <c r="J58" s="52"/>
      <c r="K58" s="53"/>
      <c r="L58" s="54"/>
      <c r="M58" s="51"/>
      <c r="N58" s="54"/>
      <c r="O58" s="53"/>
      <c r="P58" s="54"/>
      <c r="Q58" s="53"/>
      <c r="R58" s="54"/>
      <c r="S58" s="53"/>
      <c r="T58" s="54"/>
      <c r="U58" s="53"/>
      <c r="V58" s="54"/>
      <c r="W58" s="171"/>
      <c r="X58" s="172"/>
      <c r="Y58" s="51"/>
      <c r="Z58" s="52"/>
      <c r="AA58" s="53"/>
      <c r="AB58" s="54"/>
      <c r="AC58" s="53"/>
      <c r="AD58" s="54"/>
      <c r="AE58" s="53"/>
      <c r="AF58" s="54"/>
      <c r="AG58" s="53"/>
      <c r="AH58" s="54"/>
      <c r="AI58" s="53"/>
      <c r="AJ58" s="54"/>
      <c r="AK58" s="171"/>
      <c r="AL58" s="172"/>
      <c r="AM58" s="53"/>
      <c r="AN58" s="54"/>
      <c r="AO58" s="53"/>
      <c r="AP58" s="54"/>
      <c r="AQ58" s="53"/>
      <c r="AR58" s="54"/>
      <c r="AS58" s="53"/>
      <c r="AT58" s="54"/>
      <c r="AU58" s="53"/>
      <c r="AV58" s="54"/>
      <c r="AW58" s="53"/>
      <c r="AX58" s="54"/>
      <c r="AY58" s="171"/>
      <c r="AZ58" s="172"/>
      <c r="BA58" s="53"/>
      <c r="BB58" s="54"/>
      <c r="BC58" s="53"/>
      <c r="BD58" s="54"/>
      <c r="BE58" s="53"/>
      <c r="BF58" s="54"/>
      <c r="BG58" s="53"/>
      <c r="BH58" s="54"/>
      <c r="BI58" s="53"/>
      <c r="BJ58" s="54"/>
      <c r="BK58" s="171"/>
      <c r="BL58" s="172"/>
      <c r="BM58" s="59"/>
      <c r="BN58" s="55"/>
      <c r="BO58" s="56"/>
      <c r="BP58" s="57"/>
      <c r="BQ58" s="57"/>
      <c r="BR58" s="57"/>
      <c r="BS58" s="57"/>
      <c r="BT58" s="57"/>
      <c r="BU58" s="57"/>
      <c r="BV58" s="57"/>
      <c r="BW58" s="57"/>
    </row>
    <row r="59" spans="1:75" s="58" customFormat="1">
      <c r="A59" s="153">
        <v>1.6</v>
      </c>
      <c r="B59" s="72" t="s">
        <v>151</v>
      </c>
      <c r="C59" s="35" t="s">
        <v>5</v>
      </c>
      <c r="D59" s="48">
        <f t="shared" ref="D59" si="15">BN59</f>
        <v>0</v>
      </c>
      <c r="E59" s="49">
        <f t="shared" ref="E59" si="16">BO59</f>
        <v>0</v>
      </c>
      <c r="F59" s="50"/>
      <c r="G59" s="51"/>
      <c r="H59" s="52">
        <f t="shared" ref="H59:H65" si="17">G59*$G$5</f>
        <v>0</v>
      </c>
      <c r="I59" s="51"/>
      <c r="J59" s="52">
        <f t="shared" ref="J59:J65" si="18">I59*$I$5</f>
        <v>0</v>
      </c>
      <c r="K59" s="53"/>
      <c r="L59" s="54">
        <f t="shared" ref="L59:L65" si="19">K59*$K$5</f>
        <v>0</v>
      </c>
      <c r="M59" s="51"/>
      <c r="N59" s="54">
        <f t="shared" ref="N59:N65" si="20">M59*$M$5</f>
        <v>0</v>
      </c>
      <c r="O59" s="53"/>
      <c r="P59" s="54">
        <f t="shared" ref="P59:P65" si="21">O59*$O$5</f>
        <v>0</v>
      </c>
      <c r="Q59" s="53"/>
      <c r="R59" s="54">
        <f t="shared" ref="R59:R65" si="22">Q59*$Q$5</f>
        <v>0</v>
      </c>
      <c r="S59" s="53">
        <v>0</v>
      </c>
      <c r="T59" s="54">
        <f t="shared" ref="T59:T65" si="23">S59*$S$5</f>
        <v>0</v>
      </c>
      <c r="U59" s="53"/>
      <c r="V59" s="54">
        <f t="shared" ref="V59:V65" si="24">U59*$U$5</f>
        <v>0</v>
      </c>
      <c r="W59" s="171">
        <f t="shared" ref="W59:X65" si="25">K59+M59+O59+Q59+S59+U59+G59+I59</f>
        <v>0</v>
      </c>
      <c r="X59" s="172">
        <f t="shared" si="25"/>
        <v>0</v>
      </c>
      <c r="Y59" s="51"/>
      <c r="Z59" s="52">
        <f t="shared" ref="Z59:Z65" si="26">Y59*$Y$5</f>
        <v>0</v>
      </c>
      <c r="AA59" s="53"/>
      <c r="AB59" s="54">
        <f t="shared" ref="AB59:AB65" si="27">AA59*$AA$5</f>
        <v>0</v>
      </c>
      <c r="AC59" s="53"/>
      <c r="AD59" s="54">
        <f t="shared" ref="AD59:AD65" si="28">AC59*$AC$5</f>
        <v>0</v>
      </c>
      <c r="AE59" s="53"/>
      <c r="AF59" s="54">
        <f t="shared" ref="AF59" si="29">AE59*$AE$5</f>
        <v>0</v>
      </c>
      <c r="AG59" s="53"/>
      <c r="AH59" s="54">
        <f t="shared" ref="AH59" si="30">AG59*$AG$5</f>
        <v>0</v>
      </c>
      <c r="AI59" s="53"/>
      <c r="AJ59" s="54">
        <f t="shared" ref="AJ59" si="31">AI59*$AI$5</f>
        <v>0</v>
      </c>
      <c r="AK59" s="171">
        <f t="shared" ref="AK59" si="32">AC59+AE59+AG59+AI59+AA59+Y59</f>
        <v>0</v>
      </c>
      <c r="AL59" s="172">
        <f t="shared" ref="AL59" si="33">AD59+AF59+AH59+AJ59+AB59+Z59</f>
        <v>0</v>
      </c>
      <c r="AM59" s="53"/>
      <c r="AN59" s="54">
        <f t="shared" ref="AN59:AN65" si="34">AM59*$AM$5</f>
        <v>0</v>
      </c>
      <c r="AO59" s="53"/>
      <c r="AP59" s="54">
        <f t="shared" ref="AP59:AP65" si="35">AO59*$AO$5</f>
        <v>0</v>
      </c>
      <c r="AQ59" s="53"/>
      <c r="AR59" s="54">
        <f t="shared" ref="AR59:AR65" si="36">AQ59*$AQ$5</f>
        <v>0</v>
      </c>
      <c r="AS59" s="53"/>
      <c r="AT59" s="54">
        <f t="shared" ref="AT59:AT65" si="37">AS59*$AS$5</f>
        <v>0</v>
      </c>
      <c r="AU59" s="53"/>
      <c r="AV59" s="54">
        <f t="shared" ref="AV59:AV65" si="38">AU59*$AU$5</f>
        <v>0</v>
      </c>
      <c r="AW59" s="53"/>
      <c r="AX59" s="54">
        <f t="shared" ref="AX59" si="39">AW59*$AW$5</f>
        <v>0</v>
      </c>
      <c r="AY59" s="171">
        <f t="shared" ref="AY59" si="40">AQ59+AS59+AU59+AW59+AO59+AM59</f>
        <v>0</v>
      </c>
      <c r="AZ59" s="172">
        <f t="shared" ref="AZ59" si="41">AR59+AT59+AV59+AX59+AP59+AN59</f>
        <v>0</v>
      </c>
      <c r="BA59" s="53"/>
      <c r="BB59" s="54">
        <f t="shared" ref="BB59" si="42">BA59*$BA$5</f>
        <v>0</v>
      </c>
      <c r="BC59" s="53"/>
      <c r="BD59" s="54">
        <f t="shared" ref="BD59" si="43">BC59*$BC$5</f>
        <v>0</v>
      </c>
      <c r="BE59" s="53"/>
      <c r="BF59" s="54">
        <f t="shared" ref="BF59" si="44">BE59*$BE$5</f>
        <v>0</v>
      </c>
      <c r="BG59" s="53"/>
      <c r="BH59" s="54">
        <f t="shared" ref="BH59" si="45">BG59*$BG$5</f>
        <v>0</v>
      </c>
      <c r="BI59" s="53"/>
      <c r="BJ59" s="54">
        <f t="shared" ref="BJ59" si="46">BI59*$BI$5</f>
        <v>0</v>
      </c>
      <c r="BK59" s="171">
        <f t="shared" ref="BK59" si="47">BC59+BE59+BG59+BI59+BA59</f>
        <v>0</v>
      </c>
      <c r="BL59" s="172">
        <f t="shared" ref="BL59" si="48">BD59+BF59+BH59+BJ59+BB59</f>
        <v>0</v>
      </c>
      <c r="BM59" s="60"/>
      <c r="BN59" s="55">
        <f t="shared" ref="BN59" si="49">W59+AK59+AY59+BK59</f>
        <v>0</v>
      </c>
      <c r="BO59" s="56">
        <f t="shared" ref="BO59" si="50">X59+AL59+AZ59+BL59</f>
        <v>0</v>
      </c>
      <c r="BP59" s="57"/>
      <c r="BQ59" s="57"/>
      <c r="BR59" s="57"/>
      <c r="BS59" s="57"/>
      <c r="BT59" s="57"/>
      <c r="BU59" s="57"/>
      <c r="BV59" s="57"/>
      <c r="BW59" s="57"/>
    </row>
    <row r="60" spans="1:75" s="58" customFormat="1">
      <c r="A60" s="153">
        <v>1.7</v>
      </c>
      <c r="B60" s="212" t="s">
        <v>152</v>
      </c>
      <c r="C60" s="35" t="s">
        <v>5</v>
      </c>
      <c r="D60" s="48">
        <f t="shared" si="0"/>
        <v>0</v>
      </c>
      <c r="E60" s="49">
        <f t="shared" si="0"/>
        <v>0</v>
      </c>
      <c r="F60" s="50"/>
      <c r="G60" s="51"/>
      <c r="H60" s="52">
        <f t="shared" si="17"/>
        <v>0</v>
      </c>
      <c r="I60" s="51"/>
      <c r="J60" s="52">
        <f t="shared" si="18"/>
        <v>0</v>
      </c>
      <c r="K60" s="53"/>
      <c r="L60" s="54">
        <f t="shared" si="19"/>
        <v>0</v>
      </c>
      <c r="M60" s="51"/>
      <c r="N60" s="54">
        <f t="shared" si="20"/>
        <v>0</v>
      </c>
      <c r="O60" s="53"/>
      <c r="P60" s="54">
        <f t="shared" si="21"/>
        <v>0</v>
      </c>
      <c r="Q60" s="53"/>
      <c r="R60" s="54">
        <f t="shared" si="22"/>
        <v>0</v>
      </c>
      <c r="S60" s="53">
        <v>0</v>
      </c>
      <c r="T60" s="54">
        <f t="shared" si="23"/>
        <v>0</v>
      </c>
      <c r="U60" s="53"/>
      <c r="V60" s="54">
        <f t="shared" si="24"/>
        <v>0</v>
      </c>
      <c r="W60" s="171">
        <f t="shared" si="25"/>
        <v>0</v>
      </c>
      <c r="X60" s="172">
        <f t="shared" si="25"/>
        <v>0</v>
      </c>
      <c r="Y60" s="51"/>
      <c r="Z60" s="52">
        <f t="shared" si="26"/>
        <v>0</v>
      </c>
      <c r="AA60" s="53"/>
      <c r="AB60" s="54">
        <f t="shared" si="27"/>
        <v>0</v>
      </c>
      <c r="AC60" s="53"/>
      <c r="AD60" s="54">
        <f t="shared" si="28"/>
        <v>0</v>
      </c>
      <c r="AE60" s="53"/>
      <c r="AF60" s="54">
        <f t="shared" si="4"/>
        <v>0</v>
      </c>
      <c r="AG60" s="53"/>
      <c r="AH60" s="54">
        <f t="shared" si="5"/>
        <v>0</v>
      </c>
      <c r="AI60" s="53"/>
      <c r="AJ60" s="54">
        <f t="shared" si="6"/>
        <v>0</v>
      </c>
      <c r="AK60" s="171">
        <f t="shared" si="1"/>
        <v>0</v>
      </c>
      <c r="AL60" s="172">
        <f t="shared" si="1"/>
        <v>0</v>
      </c>
      <c r="AM60" s="53"/>
      <c r="AN60" s="54">
        <f t="shared" si="34"/>
        <v>0</v>
      </c>
      <c r="AO60" s="53"/>
      <c r="AP60" s="54">
        <f t="shared" si="35"/>
        <v>0</v>
      </c>
      <c r="AQ60" s="53"/>
      <c r="AR60" s="54">
        <f t="shared" si="36"/>
        <v>0</v>
      </c>
      <c r="AS60" s="53"/>
      <c r="AT60" s="54">
        <f t="shared" si="37"/>
        <v>0</v>
      </c>
      <c r="AU60" s="53"/>
      <c r="AV60" s="54">
        <f t="shared" si="38"/>
        <v>0</v>
      </c>
      <c r="AW60" s="53"/>
      <c r="AX60" s="54">
        <f t="shared" si="7"/>
        <v>0</v>
      </c>
      <c r="AY60" s="171">
        <f t="shared" si="2"/>
        <v>0</v>
      </c>
      <c r="AZ60" s="172">
        <f t="shared" si="2"/>
        <v>0</v>
      </c>
      <c r="BA60" s="53"/>
      <c r="BB60" s="54">
        <f t="shared" si="8"/>
        <v>0</v>
      </c>
      <c r="BC60" s="53"/>
      <c r="BD60" s="54">
        <f t="shared" si="9"/>
        <v>0</v>
      </c>
      <c r="BE60" s="53"/>
      <c r="BF60" s="54">
        <f t="shared" si="10"/>
        <v>0</v>
      </c>
      <c r="BG60" s="53"/>
      <c r="BH60" s="54">
        <f t="shared" si="11"/>
        <v>0</v>
      </c>
      <c r="BI60" s="53"/>
      <c r="BJ60" s="54">
        <f t="shared" si="12"/>
        <v>0</v>
      </c>
      <c r="BK60" s="171">
        <f t="shared" si="3"/>
        <v>0</v>
      </c>
      <c r="BL60" s="172">
        <f t="shared" si="3"/>
        <v>0</v>
      </c>
      <c r="BM60" s="60"/>
      <c r="BN60" s="55">
        <f t="shared" si="13"/>
        <v>0</v>
      </c>
      <c r="BO60" s="56">
        <f t="shared" si="14"/>
        <v>0</v>
      </c>
    </row>
    <row r="61" spans="1:75" s="58" customFormat="1">
      <c r="A61" s="153">
        <v>1.8</v>
      </c>
      <c r="B61" s="212" t="s">
        <v>153</v>
      </c>
      <c r="C61" s="35" t="s">
        <v>5</v>
      </c>
      <c r="D61" s="48">
        <f t="shared" ref="D61" si="51">BN61</f>
        <v>0</v>
      </c>
      <c r="E61" s="49">
        <f t="shared" ref="E61" si="52">BO61</f>
        <v>0</v>
      </c>
      <c r="F61" s="50"/>
      <c r="G61" s="61"/>
      <c r="H61" s="52">
        <f t="shared" si="17"/>
        <v>0</v>
      </c>
      <c r="I61" s="61"/>
      <c r="J61" s="52">
        <f t="shared" si="18"/>
        <v>0</v>
      </c>
      <c r="K61" s="61"/>
      <c r="L61" s="54">
        <f t="shared" si="19"/>
        <v>0</v>
      </c>
      <c r="M61" s="61"/>
      <c r="N61" s="54">
        <f t="shared" si="20"/>
        <v>0</v>
      </c>
      <c r="O61" s="61"/>
      <c r="P61" s="54">
        <f t="shared" si="21"/>
        <v>0</v>
      </c>
      <c r="Q61" s="61"/>
      <c r="R61" s="54">
        <f t="shared" si="22"/>
        <v>0</v>
      </c>
      <c r="S61" s="61"/>
      <c r="T61" s="54">
        <f t="shared" si="23"/>
        <v>0</v>
      </c>
      <c r="U61" s="61"/>
      <c r="V61" s="54">
        <f t="shared" si="24"/>
        <v>0</v>
      </c>
      <c r="W61" s="171">
        <f t="shared" si="25"/>
        <v>0</v>
      </c>
      <c r="X61" s="172">
        <f t="shared" si="25"/>
        <v>0</v>
      </c>
      <c r="Y61" s="61"/>
      <c r="Z61" s="62">
        <f t="shared" si="26"/>
        <v>0</v>
      </c>
      <c r="AA61" s="63"/>
      <c r="AB61" s="64">
        <f t="shared" si="27"/>
        <v>0</v>
      </c>
      <c r="AC61" s="63"/>
      <c r="AD61" s="64">
        <f t="shared" si="28"/>
        <v>0</v>
      </c>
      <c r="AE61" s="63"/>
      <c r="AF61" s="54">
        <f t="shared" ref="AF61" si="53">AE61*$AE$5</f>
        <v>0</v>
      </c>
      <c r="AG61" s="63"/>
      <c r="AH61" s="54">
        <f t="shared" ref="AH61" si="54">AG61*$AG$5</f>
        <v>0</v>
      </c>
      <c r="AI61" s="63"/>
      <c r="AJ61" s="54">
        <f t="shared" ref="AJ61" si="55">AI61*$AI$5</f>
        <v>0</v>
      </c>
      <c r="AK61" s="173">
        <f t="shared" ref="AK61" si="56">AC61+AE61+AG61+AI61+AA61+Y61</f>
        <v>0</v>
      </c>
      <c r="AL61" s="174">
        <f t="shared" ref="AL61" si="57">AD61+AF61+AH61+AJ61+AB61+Z61</f>
        <v>0</v>
      </c>
      <c r="AM61" s="63"/>
      <c r="AN61" s="64">
        <f t="shared" si="34"/>
        <v>0</v>
      </c>
      <c r="AO61" s="63"/>
      <c r="AP61" s="64">
        <f t="shared" si="35"/>
        <v>0</v>
      </c>
      <c r="AQ61" s="63"/>
      <c r="AR61" s="64">
        <f t="shared" si="36"/>
        <v>0</v>
      </c>
      <c r="AS61" s="63"/>
      <c r="AT61" s="64">
        <f t="shared" si="37"/>
        <v>0</v>
      </c>
      <c r="AU61" s="63"/>
      <c r="AV61" s="64">
        <f t="shared" si="38"/>
        <v>0</v>
      </c>
      <c r="AW61" s="63"/>
      <c r="AX61" s="54">
        <f t="shared" ref="AX61" si="58">AW61*$AW$5</f>
        <v>0</v>
      </c>
      <c r="AY61" s="173">
        <f t="shared" ref="AY61" si="59">AQ61+AS61+AU61+AW61+AO61+AM61</f>
        <v>0</v>
      </c>
      <c r="AZ61" s="174">
        <f t="shared" ref="AZ61" si="60">AR61+AT61+AV61+AX61+AP61+AN61</f>
        <v>0</v>
      </c>
      <c r="BA61" s="63"/>
      <c r="BB61" s="54">
        <f t="shared" ref="BB61" si="61">BA61*$BA$5</f>
        <v>0</v>
      </c>
      <c r="BC61" s="63"/>
      <c r="BD61" s="54">
        <f t="shared" ref="BD61" si="62">BC61*$BC$5</f>
        <v>0</v>
      </c>
      <c r="BE61" s="63"/>
      <c r="BF61" s="54">
        <f t="shared" ref="BF61" si="63">BE61*$BE$5</f>
        <v>0</v>
      </c>
      <c r="BG61" s="63"/>
      <c r="BH61" s="54">
        <f t="shared" ref="BH61" si="64">BG61*$BG$5</f>
        <v>0</v>
      </c>
      <c r="BI61" s="63"/>
      <c r="BJ61" s="54">
        <f t="shared" ref="BJ61" si="65">BI61*$BI$5</f>
        <v>0</v>
      </c>
      <c r="BK61" s="173">
        <f t="shared" ref="BK61" si="66">BC61+BE61+BG61+BI61+BA61</f>
        <v>0</v>
      </c>
      <c r="BL61" s="174">
        <f t="shared" ref="BL61" si="67">BD61+BF61+BH61+BJ61+BB61</f>
        <v>0</v>
      </c>
      <c r="BM61" s="65"/>
      <c r="BN61" s="55">
        <f t="shared" ref="BN61" si="68">W61+AK61+AY61+BK61</f>
        <v>0</v>
      </c>
      <c r="BO61" s="56">
        <f t="shared" ref="BO61" si="69">X61+AL61+AZ61+BL61</f>
        <v>0</v>
      </c>
    </row>
    <row r="62" spans="1:75" s="58" customFormat="1">
      <c r="A62" s="153">
        <v>1.9</v>
      </c>
      <c r="B62" s="212" t="s">
        <v>152</v>
      </c>
      <c r="C62" s="35" t="s">
        <v>5</v>
      </c>
      <c r="D62" s="48">
        <f t="shared" ref="D62" si="70">BN62</f>
        <v>0</v>
      </c>
      <c r="E62" s="49">
        <f t="shared" ref="E62" si="71">BO62</f>
        <v>0</v>
      </c>
      <c r="F62" s="50"/>
      <c r="G62" s="61"/>
      <c r="H62" s="52">
        <f t="shared" si="17"/>
        <v>0</v>
      </c>
      <c r="I62" s="61"/>
      <c r="J62" s="52">
        <f t="shared" si="18"/>
        <v>0</v>
      </c>
      <c r="K62" s="61"/>
      <c r="L62" s="54">
        <f t="shared" si="19"/>
        <v>0</v>
      </c>
      <c r="M62" s="61"/>
      <c r="N62" s="54">
        <f t="shared" si="20"/>
        <v>0</v>
      </c>
      <c r="O62" s="61"/>
      <c r="P62" s="54">
        <f t="shared" si="21"/>
        <v>0</v>
      </c>
      <c r="Q62" s="61"/>
      <c r="R62" s="54">
        <f t="shared" si="22"/>
        <v>0</v>
      </c>
      <c r="S62" s="61"/>
      <c r="T62" s="54">
        <f t="shared" si="23"/>
        <v>0</v>
      </c>
      <c r="U62" s="61"/>
      <c r="V62" s="54">
        <f t="shared" si="24"/>
        <v>0</v>
      </c>
      <c r="W62" s="171">
        <f t="shared" si="25"/>
        <v>0</v>
      </c>
      <c r="X62" s="172">
        <f t="shared" si="25"/>
        <v>0</v>
      </c>
      <c r="Y62" s="61"/>
      <c r="Z62" s="62">
        <f t="shared" si="26"/>
        <v>0</v>
      </c>
      <c r="AA62" s="63"/>
      <c r="AB62" s="64">
        <f t="shared" si="27"/>
        <v>0</v>
      </c>
      <c r="AC62" s="63"/>
      <c r="AD62" s="64">
        <f t="shared" si="28"/>
        <v>0</v>
      </c>
      <c r="AE62" s="63"/>
      <c r="AF62" s="54">
        <f t="shared" ref="AF62" si="72">AE62*$AE$5</f>
        <v>0</v>
      </c>
      <c r="AG62" s="63"/>
      <c r="AH62" s="54">
        <f t="shared" ref="AH62" si="73">AG62*$AG$5</f>
        <v>0</v>
      </c>
      <c r="AI62" s="63"/>
      <c r="AJ62" s="54">
        <f t="shared" ref="AJ62" si="74">AI62*$AI$5</f>
        <v>0</v>
      </c>
      <c r="AK62" s="173">
        <f t="shared" ref="AK62" si="75">AC62+AE62+AG62+AI62+AA62+Y62</f>
        <v>0</v>
      </c>
      <c r="AL62" s="174">
        <f t="shared" ref="AL62" si="76">AD62+AF62+AH62+AJ62+AB62+Z62</f>
        <v>0</v>
      </c>
      <c r="AM62" s="63"/>
      <c r="AN62" s="64">
        <f t="shared" si="34"/>
        <v>0</v>
      </c>
      <c r="AO62" s="63"/>
      <c r="AP62" s="64">
        <f t="shared" si="35"/>
        <v>0</v>
      </c>
      <c r="AQ62" s="63"/>
      <c r="AR62" s="64">
        <f t="shared" si="36"/>
        <v>0</v>
      </c>
      <c r="AS62" s="63"/>
      <c r="AT62" s="64">
        <f t="shared" si="37"/>
        <v>0</v>
      </c>
      <c r="AU62" s="63"/>
      <c r="AV62" s="64">
        <f t="shared" si="38"/>
        <v>0</v>
      </c>
      <c r="AW62" s="63"/>
      <c r="AX62" s="54">
        <f t="shared" ref="AX62" si="77">AW62*$AW$5</f>
        <v>0</v>
      </c>
      <c r="AY62" s="173">
        <f t="shared" ref="AY62" si="78">AQ62+AS62+AU62+AW62+AO62+AM62</f>
        <v>0</v>
      </c>
      <c r="AZ62" s="174">
        <f t="shared" ref="AZ62" si="79">AR62+AT62+AV62+AX62+AP62+AN62</f>
        <v>0</v>
      </c>
      <c r="BA62" s="63"/>
      <c r="BB62" s="54">
        <f t="shared" ref="BB62" si="80">BA62*$BA$5</f>
        <v>0</v>
      </c>
      <c r="BC62" s="63"/>
      <c r="BD62" s="54">
        <f t="shared" ref="BD62" si="81">BC62*$BC$5</f>
        <v>0</v>
      </c>
      <c r="BE62" s="63"/>
      <c r="BF62" s="54">
        <f t="shared" ref="BF62" si="82">BE62*$BE$5</f>
        <v>0</v>
      </c>
      <c r="BG62" s="63"/>
      <c r="BH62" s="54">
        <f t="shared" ref="BH62" si="83">BG62*$BG$5</f>
        <v>0</v>
      </c>
      <c r="BI62" s="63"/>
      <c r="BJ62" s="54">
        <f t="shared" ref="BJ62" si="84">BI62*$BI$5</f>
        <v>0</v>
      </c>
      <c r="BK62" s="173">
        <f t="shared" ref="BK62" si="85">BC62+BE62+BG62+BI62+BA62</f>
        <v>0</v>
      </c>
      <c r="BL62" s="174">
        <f t="shared" ref="BL62" si="86">BD62+BF62+BH62+BJ62+BB62</f>
        <v>0</v>
      </c>
      <c r="BM62" s="65"/>
      <c r="BN62" s="55">
        <f t="shared" ref="BN62" si="87">W62+AK62+AY62+BK62</f>
        <v>0</v>
      </c>
      <c r="BO62" s="56">
        <f t="shared" ref="BO62" si="88">X62+AL62+AZ62+BL62</f>
        <v>0</v>
      </c>
    </row>
    <row r="63" spans="1:75" s="58" customFormat="1">
      <c r="A63" s="159">
        <v>1.1000000000000001</v>
      </c>
      <c r="B63" s="212" t="s">
        <v>154</v>
      </c>
      <c r="C63" s="35" t="s">
        <v>5</v>
      </c>
      <c r="D63" s="48">
        <f t="shared" ref="D63" si="89">BN63</f>
        <v>0</v>
      </c>
      <c r="E63" s="49">
        <f t="shared" ref="E63" si="90">BO63</f>
        <v>0</v>
      </c>
      <c r="F63" s="50"/>
      <c r="G63" s="61"/>
      <c r="H63" s="52">
        <f t="shared" si="17"/>
        <v>0</v>
      </c>
      <c r="I63" s="61"/>
      <c r="J63" s="52">
        <f t="shared" si="18"/>
        <v>0</v>
      </c>
      <c r="K63" s="61"/>
      <c r="L63" s="54">
        <f t="shared" si="19"/>
        <v>0</v>
      </c>
      <c r="M63" s="61"/>
      <c r="N63" s="54">
        <f t="shared" si="20"/>
        <v>0</v>
      </c>
      <c r="O63" s="61"/>
      <c r="P63" s="54">
        <f t="shared" si="21"/>
        <v>0</v>
      </c>
      <c r="Q63" s="61"/>
      <c r="R63" s="54">
        <f t="shared" si="22"/>
        <v>0</v>
      </c>
      <c r="S63" s="61"/>
      <c r="T63" s="54">
        <f t="shared" si="23"/>
        <v>0</v>
      </c>
      <c r="U63" s="61"/>
      <c r="V63" s="54">
        <f t="shared" si="24"/>
        <v>0</v>
      </c>
      <c r="W63" s="171">
        <f t="shared" si="25"/>
        <v>0</v>
      </c>
      <c r="X63" s="172">
        <f t="shared" si="25"/>
        <v>0</v>
      </c>
      <c r="Y63" s="61"/>
      <c r="Z63" s="62">
        <f t="shared" si="26"/>
        <v>0</v>
      </c>
      <c r="AA63" s="63"/>
      <c r="AB63" s="64">
        <f t="shared" si="27"/>
        <v>0</v>
      </c>
      <c r="AC63" s="63"/>
      <c r="AD63" s="64">
        <f t="shared" si="28"/>
        <v>0</v>
      </c>
      <c r="AE63" s="63"/>
      <c r="AF63" s="54">
        <f t="shared" ref="AF63" si="91">AE63*$AE$5</f>
        <v>0</v>
      </c>
      <c r="AG63" s="63"/>
      <c r="AH63" s="54">
        <f t="shared" ref="AH63" si="92">AG63*$AG$5</f>
        <v>0</v>
      </c>
      <c r="AI63" s="63"/>
      <c r="AJ63" s="54">
        <f t="shared" ref="AJ63" si="93">AI63*$AI$5</f>
        <v>0</v>
      </c>
      <c r="AK63" s="173">
        <f t="shared" ref="AK63" si="94">AC63+AE63+AG63+AI63+AA63+Y63</f>
        <v>0</v>
      </c>
      <c r="AL63" s="174">
        <f t="shared" ref="AL63" si="95">AD63+AF63+AH63+AJ63+AB63+Z63</f>
        <v>0</v>
      </c>
      <c r="AM63" s="63"/>
      <c r="AN63" s="64">
        <f t="shared" si="34"/>
        <v>0</v>
      </c>
      <c r="AO63" s="63"/>
      <c r="AP63" s="64">
        <f t="shared" si="35"/>
        <v>0</v>
      </c>
      <c r="AQ63" s="63"/>
      <c r="AR63" s="64">
        <f t="shared" si="36"/>
        <v>0</v>
      </c>
      <c r="AS63" s="63"/>
      <c r="AT63" s="64">
        <f t="shared" si="37"/>
        <v>0</v>
      </c>
      <c r="AU63" s="63"/>
      <c r="AV63" s="64">
        <f t="shared" si="38"/>
        <v>0</v>
      </c>
      <c r="AW63" s="63"/>
      <c r="AX63" s="54">
        <f t="shared" ref="AX63" si="96">AW63*$AW$5</f>
        <v>0</v>
      </c>
      <c r="AY63" s="173">
        <f t="shared" ref="AY63" si="97">AQ63+AS63+AU63+AW63+AO63+AM63</f>
        <v>0</v>
      </c>
      <c r="AZ63" s="174">
        <f t="shared" ref="AZ63" si="98">AR63+AT63+AV63+AX63+AP63+AN63</f>
        <v>0</v>
      </c>
      <c r="BA63" s="63"/>
      <c r="BB63" s="54">
        <f t="shared" ref="BB63" si="99">BA63*$BA$5</f>
        <v>0</v>
      </c>
      <c r="BC63" s="63"/>
      <c r="BD63" s="54">
        <f t="shared" ref="BD63" si="100">BC63*$BC$5</f>
        <v>0</v>
      </c>
      <c r="BE63" s="63"/>
      <c r="BF63" s="54">
        <f t="shared" ref="BF63" si="101">BE63*$BE$5</f>
        <v>0</v>
      </c>
      <c r="BG63" s="63"/>
      <c r="BH63" s="54">
        <f t="shared" ref="BH63" si="102">BG63*$BG$5</f>
        <v>0</v>
      </c>
      <c r="BI63" s="63"/>
      <c r="BJ63" s="54">
        <f t="shared" ref="BJ63" si="103">BI63*$BI$5</f>
        <v>0</v>
      </c>
      <c r="BK63" s="173">
        <f t="shared" ref="BK63" si="104">BC63+BE63+BG63+BI63+BA63</f>
        <v>0</v>
      </c>
      <c r="BL63" s="174">
        <f t="shared" ref="BL63" si="105">BD63+BF63+BH63+BJ63+BB63</f>
        <v>0</v>
      </c>
      <c r="BM63" s="65"/>
      <c r="BN63" s="55">
        <f t="shared" ref="BN63" si="106">W63+AK63+AY63+BK63</f>
        <v>0</v>
      </c>
      <c r="BO63" s="56">
        <f t="shared" ref="BO63" si="107">X63+AL63+AZ63+BL63</f>
        <v>0</v>
      </c>
    </row>
    <row r="64" spans="1:75" s="58" customFormat="1">
      <c r="A64" s="153">
        <v>1.1100000000000001</v>
      </c>
      <c r="B64" s="212" t="s">
        <v>155</v>
      </c>
      <c r="C64" s="35" t="s">
        <v>5</v>
      </c>
      <c r="D64" s="48">
        <f t="shared" ref="D64" si="108">BN64</f>
        <v>0</v>
      </c>
      <c r="E64" s="49">
        <f t="shared" ref="E64" si="109">BO64</f>
        <v>0</v>
      </c>
      <c r="F64" s="50"/>
      <c r="G64" s="61"/>
      <c r="H64" s="52">
        <f t="shared" si="17"/>
        <v>0</v>
      </c>
      <c r="I64" s="61"/>
      <c r="J64" s="52">
        <f t="shared" si="18"/>
        <v>0</v>
      </c>
      <c r="K64" s="61"/>
      <c r="L64" s="54">
        <f t="shared" si="19"/>
        <v>0</v>
      </c>
      <c r="M64" s="61"/>
      <c r="N64" s="54">
        <f t="shared" si="20"/>
        <v>0</v>
      </c>
      <c r="O64" s="61"/>
      <c r="P64" s="54">
        <f t="shared" si="21"/>
        <v>0</v>
      </c>
      <c r="Q64" s="61"/>
      <c r="R64" s="54">
        <f t="shared" si="22"/>
        <v>0</v>
      </c>
      <c r="S64" s="61"/>
      <c r="T64" s="54">
        <f t="shared" si="23"/>
        <v>0</v>
      </c>
      <c r="U64" s="61"/>
      <c r="V64" s="54">
        <f t="shared" si="24"/>
        <v>0</v>
      </c>
      <c r="W64" s="171">
        <f t="shared" si="25"/>
        <v>0</v>
      </c>
      <c r="X64" s="172">
        <f t="shared" si="25"/>
        <v>0</v>
      </c>
      <c r="Y64" s="61"/>
      <c r="Z64" s="62">
        <f t="shared" si="26"/>
        <v>0</v>
      </c>
      <c r="AA64" s="63"/>
      <c r="AB64" s="64">
        <f t="shared" si="27"/>
        <v>0</v>
      </c>
      <c r="AC64" s="63"/>
      <c r="AD64" s="64">
        <f t="shared" si="28"/>
        <v>0</v>
      </c>
      <c r="AE64" s="63"/>
      <c r="AF64" s="54">
        <f t="shared" ref="AF64" si="110">AE64*$AE$5</f>
        <v>0</v>
      </c>
      <c r="AG64" s="63"/>
      <c r="AH64" s="54">
        <f t="shared" ref="AH64" si="111">AG64*$AG$5</f>
        <v>0</v>
      </c>
      <c r="AI64" s="63"/>
      <c r="AJ64" s="54">
        <f t="shared" ref="AJ64" si="112">AI64*$AI$5</f>
        <v>0</v>
      </c>
      <c r="AK64" s="173">
        <f t="shared" ref="AK64" si="113">AC64+AE64+AG64+AI64+AA64+Y64</f>
        <v>0</v>
      </c>
      <c r="AL64" s="174">
        <f t="shared" ref="AL64" si="114">AD64+AF64+AH64+AJ64+AB64+Z64</f>
        <v>0</v>
      </c>
      <c r="AM64" s="63"/>
      <c r="AN64" s="64">
        <f t="shared" si="34"/>
        <v>0</v>
      </c>
      <c r="AO64" s="63"/>
      <c r="AP64" s="64">
        <f t="shared" si="35"/>
        <v>0</v>
      </c>
      <c r="AQ64" s="63"/>
      <c r="AR64" s="64">
        <f t="shared" si="36"/>
        <v>0</v>
      </c>
      <c r="AS64" s="63"/>
      <c r="AT64" s="64">
        <f t="shared" si="37"/>
        <v>0</v>
      </c>
      <c r="AU64" s="63"/>
      <c r="AV64" s="64">
        <f t="shared" si="38"/>
        <v>0</v>
      </c>
      <c r="AW64" s="63"/>
      <c r="AX64" s="54">
        <f t="shared" ref="AX64" si="115">AW64*$AW$5</f>
        <v>0</v>
      </c>
      <c r="AY64" s="173">
        <f t="shared" ref="AY64" si="116">AQ64+AS64+AU64+AW64+AO64+AM64</f>
        <v>0</v>
      </c>
      <c r="AZ64" s="174">
        <f t="shared" ref="AZ64" si="117">AR64+AT64+AV64+AX64+AP64+AN64</f>
        <v>0</v>
      </c>
      <c r="BA64" s="63"/>
      <c r="BB64" s="54">
        <f t="shared" ref="BB64" si="118">BA64*$BA$5</f>
        <v>0</v>
      </c>
      <c r="BC64" s="63"/>
      <c r="BD64" s="54">
        <f t="shared" ref="BD64" si="119">BC64*$BC$5</f>
        <v>0</v>
      </c>
      <c r="BE64" s="63"/>
      <c r="BF64" s="54">
        <f t="shared" ref="BF64" si="120">BE64*$BE$5</f>
        <v>0</v>
      </c>
      <c r="BG64" s="63"/>
      <c r="BH64" s="54">
        <f t="shared" ref="BH64" si="121">BG64*$BG$5</f>
        <v>0</v>
      </c>
      <c r="BI64" s="63"/>
      <c r="BJ64" s="54">
        <f t="shared" ref="BJ64" si="122">BI64*$BI$5</f>
        <v>0</v>
      </c>
      <c r="BK64" s="173">
        <f t="shared" ref="BK64" si="123">BC64+BE64+BG64+BI64+BA64</f>
        <v>0</v>
      </c>
      <c r="BL64" s="174">
        <f t="shared" ref="BL64" si="124">BD64+BF64+BH64+BJ64+BB64</f>
        <v>0</v>
      </c>
      <c r="BM64" s="65"/>
      <c r="BN64" s="55">
        <f t="shared" ref="BN64" si="125">W64+AK64+AY64+BK64</f>
        <v>0</v>
      </c>
      <c r="BO64" s="56">
        <f t="shared" ref="BO64" si="126">X64+AL64+AZ64+BL64</f>
        <v>0</v>
      </c>
    </row>
    <row r="65" spans="1:75" s="58" customFormat="1">
      <c r="A65" s="153">
        <v>1.1200000000000001</v>
      </c>
      <c r="B65" s="3" t="s">
        <v>157</v>
      </c>
      <c r="C65" s="35" t="s">
        <v>5</v>
      </c>
      <c r="D65" s="48">
        <f t="shared" ref="D65" si="127">BN65</f>
        <v>0</v>
      </c>
      <c r="E65" s="49">
        <f t="shared" ref="E65" si="128">BO65</f>
        <v>0</v>
      </c>
      <c r="F65" s="50"/>
      <c r="G65" s="61"/>
      <c r="H65" s="52">
        <f t="shared" si="17"/>
        <v>0</v>
      </c>
      <c r="I65" s="61"/>
      <c r="J65" s="52">
        <f t="shared" si="18"/>
        <v>0</v>
      </c>
      <c r="K65" s="61"/>
      <c r="L65" s="54">
        <f t="shared" si="19"/>
        <v>0</v>
      </c>
      <c r="M65" s="61"/>
      <c r="N65" s="54">
        <f t="shared" si="20"/>
        <v>0</v>
      </c>
      <c r="O65" s="61"/>
      <c r="P65" s="54">
        <f t="shared" si="21"/>
        <v>0</v>
      </c>
      <c r="Q65" s="61"/>
      <c r="R65" s="54">
        <f t="shared" si="22"/>
        <v>0</v>
      </c>
      <c r="S65" s="61"/>
      <c r="T65" s="54">
        <f t="shared" si="23"/>
        <v>0</v>
      </c>
      <c r="U65" s="61"/>
      <c r="V65" s="54">
        <f t="shared" si="24"/>
        <v>0</v>
      </c>
      <c r="W65" s="171">
        <f t="shared" si="25"/>
        <v>0</v>
      </c>
      <c r="X65" s="172">
        <f t="shared" si="25"/>
        <v>0</v>
      </c>
      <c r="Y65" s="61"/>
      <c r="Z65" s="62">
        <f t="shared" si="26"/>
        <v>0</v>
      </c>
      <c r="AA65" s="63"/>
      <c r="AB65" s="64">
        <f t="shared" si="27"/>
        <v>0</v>
      </c>
      <c r="AC65" s="63"/>
      <c r="AD65" s="64">
        <f t="shared" si="28"/>
        <v>0</v>
      </c>
      <c r="AE65" s="63"/>
      <c r="AF65" s="54">
        <f t="shared" ref="AF65" si="129">AE65*$AE$5</f>
        <v>0</v>
      </c>
      <c r="AG65" s="63"/>
      <c r="AH65" s="54">
        <f t="shared" ref="AH65" si="130">AG65*$AG$5</f>
        <v>0</v>
      </c>
      <c r="AI65" s="63"/>
      <c r="AJ65" s="54">
        <f t="shared" ref="AJ65" si="131">AI65*$AI$5</f>
        <v>0</v>
      </c>
      <c r="AK65" s="173">
        <f t="shared" ref="AK65" si="132">AC65+AE65+AG65+AI65+AA65+Y65</f>
        <v>0</v>
      </c>
      <c r="AL65" s="174">
        <f t="shared" ref="AL65" si="133">AD65+AF65+AH65+AJ65+AB65+Z65</f>
        <v>0</v>
      </c>
      <c r="AM65" s="63"/>
      <c r="AN65" s="64">
        <f t="shared" si="34"/>
        <v>0</v>
      </c>
      <c r="AO65" s="63"/>
      <c r="AP65" s="64">
        <f t="shared" si="35"/>
        <v>0</v>
      </c>
      <c r="AQ65" s="63"/>
      <c r="AR65" s="64">
        <f t="shared" si="36"/>
        <v>0</v>
      </c>
      <c r="AS65" s="63"/>
      <c r="AT65" s="64">
        <f t="shared" si="37"/>
        <v>0</v>
      </c>
      <c r="AU65" s="63"/>
      <c r="AV65" s="64">
        <f t="shared" si="38"/>
        <v>0</v>
      </c>
      <c r="AW65" s="63"/>
      <c r="AX65" s="54">
        <f t="shared" ref="AX65" si="134">AW65*$AW$5</f>
        <v>0</v>
      </c>
      <c r="AY65" s="173">
        <f t="shared" ref="AY65" si="135">AQ65+AS65+AU65+AW65+AO65+AM65</f>
        <v>0</v>
      </c>
      <c r="AZ65" s="174">
        <f t="shared" ref="AZ65" si="136">AR65+AT65+AV65+AX65+AP65+AN65</f>
        <v>0</v>
      </c>
      <c r="BA65" s="63"/>
      <c r="BB65" s="54">
        <f t="shared" ref="BB65" si="137">BA65*$BA$5</f>
        <v>0</v>
      </c>
      <c r="BC65" s="63"/>
      <c r="BD65" s="54">
        <f t="shared" ref="BD65" si="138">BC65*$BC$5</f>
        <v>0</v>
      </c>
      <c r="BE65" s="63"/>
      <c r="BF65" s="54">
        <f t="shared" ref="BF65" si="139">BE65*$BE$5</f>
        <v>0</v>
      </c>
      <c r="BG65" s="63"/>
      <c r="BH65" s="54">
        <f t="shared" ref="BH65" si="140">BG65*$BG$5</f>
        <v>0</v>
      </c>
      <c r="BI65" s="63"/>
      <c r="BJ65" s="54">
        <f t="shared" ref="BJ65" si="141">BI65*$BI$5</f>
        <v>0</v>
      </c>
      <c r="BK65" s="173">
        <f t="shared" ref="BK65" si="142">BC65+BE65+BG65+BI65+BA65</f>
        <v>0</v>
      </c>
      <c r="BL65" s="174">
        <f t="shared" ref="BL65" si="143">BD65+BF65+BH65+BJ65+BB65</f>
        <v>0</v>
      </c>
      <c r="BM65" s="65"/>
      <c r="BN65" s="55">
        <f t="shared" ref="BN65" si="144">W65+AK65+AY65+BK65</f>
        <v>0</v>
      </c>
      <c r="BO65" s="56">
        <f t="shared" ref="BO65" si="145">X65+AL65+AZ65+BL65</f>
        <v>0</v>
      </c>
    </row>
    <row r="66" spans="1:75" s="58" customFormat="1">
      <c r="A66" s="153">
        <v>1.1299999999999999</v>
      </c>
      <c r="B66" s="3" t="s">
        <v>156</v>
      </c>
      <c r="C66" s="35" t="s">
        <v>162</v>
      </c>
      <c r="D66" s="48"/>
      <c r="E66" s="49"/>
      <c r="F66" s="50"/>
      <c r="G66" s="61"/>
      <c r="H66" s="52"/>
      <c r="I66" s="61"/>
      <c r="J66" s="52"/>
      <c r="K66" s="61"/>
      <c r="L66" s="54"/>
      <c r="M66" s="61"/>
      <c r="N66" s="54"/>
      <c r="O66" s="61"/>
      <c r="P66" s="54"/>
      <c r="Q66" s="61"/>
      <c r="R66" s="54"/>
      <c r="S66" s="61"/>
      <c r="T66" s="54"/>
      <c r="U66" s="61"/>
      <c r="V66" s="54"/>
      <c r="W66" s="171"/>
      <c r="X66" s="172"/>
      <c r="Y66" s="61"/>
      <c r="Z66" s="62"/>
      <c r="AA66" s="63"/>
      <c r="AB66" s="64"/>
      <c r="AC66" s="63"/>
      <c r="AD66" s="64"/>
      <c r="AE66" s="63"/>
      <c r="AF66" s="54"/>
      <c r="AG66" s="63"/>
      <c r="AH66" s="54"/>
      <c r="AI66" s="63"/>
      <c r="AJ66" s="54"/>
      <c r="AK66" s="173"/>
      <c r="AL66" s="174"/>
      <c r="AM66" s="63"/>
      <c r="AN66" s="64"/>
      <c r="AO66" s="63"/>
      <c r="AP66" s="64"/>
      <c r="AQ66" s="63"/>
      <c r="AR66" s="64"/>
      <c r="AS66" s="63"/>
      <c r="AT66" s="64"/>
      <c r="AU66" s="63"/>
      <c r="AV66" s="64"/>
      <c r="AW66" s="63"/>
      <c r="AX66" s="54"/>
      <c r="AY66" s="173"/>
      <c r="AZ66" s="174"/>
      <c r="BA66" s="63"/>
      <c r="BB66" s="54"/>
      <c r="BC66" s="63"/>
      <c r="BD66" s="54"/>
      <c r="BE66" s="63"/>
      <c r="BF66" s="54"/>
      <c r="BG66" s="63"/>
      <c r="BH66" s="54"/>
      <c r="BI66" s="63"/>
      <c r="BJ66" s="54"/>
      <c r="BK66" s="173"/>
      <c r="BL66" s="174"/>
      <c r="BM66" s="65"/>
      <c r="BN66" s="55"/>
      <c r="BO66" s="56"/>
      <c r="BP66" s="57"/>
      <c r="BQ66" s="57"/>
      <c r="BR66" s="57"/>
      <c r="BS66" s="57"/>
      <c r="BT66" s="57"/>
      <c r="BU66" s="57"/>
    </row>
    <row r="67" spans="1:75" s="152" customFormat="1" ht="22.5" customHeight="1">
      <c r="A67" s="154"/>
      <c r="B67" s="79" t="s">
        <v>75</v>
      </c>
      <c r="C67" s="67" t="s">
        <v>5</v>
      </c>
      <c r="D67" s="68">
        <f>BN67</f>
        <v>0</v>
      </c>
      <c r="E67" s="69">
        <f t="shared" si="0"/>
        <v>0</v>
      </c>
      <c r="F67" s="70"/>
      <c r="G67" s="71">
        <f t="shared" ref="G67:AL67" si="146">SUM(G56:G66)</f>
        <v>0</v>
      </c>
      <c r="H67" s="188">
        <f t="shared" si="146"/>
        <v>0</v>
      </c>
      <c r="I67" s="71">
        <f t="shared" si="146"/>
        <v>0</v>
      </c>
      <c r="J67" s="188">
        <f t="shared" si="146"/>
        <v>0</v>
      </c>
      <c r="K67" s="71">
        <f t="shared" si="146"/>
        <v>0</v>
      </c>
      <c r="L67" s="188">
        <f t="shared" si="146"/>
        <v>0</v>
      </c>
      <c r="M67" s="71">
        <f t="shared" si="146"/>
        <v>0</v>
      </c>
      <c r="N67" s="188">
        <f t="shared" si="146"/>
        <v>0</v>
      </c>
      <c r="O67" s="71">
        <f t="shared" si="146"/>
        <v>0</v>
      </c>
      <c r="P67" s="188">
        <f t="shared" si="146"/>
        <v>0</v>
      </c>
      <c r="Q67" s="71">
        <f t="shared" si="146"/>
        <v>0</v>
      </c>
      <c r="R67" s="188">
        <f t="shared" si="146"/>
        <v>0</v>
      </c>
      <c r="S67" s="71">
        <f t="shared" si="146"/>
        <v>0</v>
      </c>
      <c r="T67" s="188">
        <f t="shared" si="146"/>
        <v>0</v>
      </c>
      <c r="U67" s="71">
        <f t="shared" si="146"/>
        <v>0</v>
      </c>
      <c r="V67" s="188">
        <f t="shared" si="146"/>
        <v>0</v>
      </c>
      <c r="W67" s="71">
        <f t="shared" si="146"/>
        <v>0</v>
      </c>
      <c r="X67" s="188">
        <f t="shared" si="146"/>
        <v>0</v>
      </c>
      <c r="Y67" s="71">
        <f t="shared" si="146"/>
        <v>0</v>
      </c>
      <c r="Z67" s="188">
        <f t="shared" si="146"/>
        <v>0</v>
      </c>
      <c r="AA67" s="71">
        <f t="shared" si="146"/>
        <v>0</v>
      </c>
      <c r="AB67" s="188">
        <f t="shared" si="146"/>
        <v>0</v>
      </c>
      <c r="AC67" s="71">
        <f t="shared" si="146"/>
        <v>0</v>
      </c>
      <c r="AD67" s="188">
        <f t="shared" si="146"/>
        <v>0</v>
      </c>
      <c r="AE67" s="71">
        <f t="shared" si="146"/>
        <v>0</v>
      </c>
      <c r="AF67" s="188">
        <f t="shared" si="146"/>
        <v>0</v>
      </c>
      <c r="AG67" s="71">
        <f t="shared" si="146"/>
        <v>0</v>
      </c>
      <c r="AH67" s="188">
        <f t="shared" si="146"/>
        <v>0</v>
      </c>
      <c r="AI67" s="71">
        <f t="shared" si="146"/>
        <v>0</v>
      </c>
      <c r="AJ67" s="188">
        <f t="shared" si="146"/>
        <v>0</v>
      </c>
      <c r="AK67" s="71">
        <f t="shared" si="146"/>
        <v>0</v>
      </c>
      <c r="AL67" s="188">
        <f t="shared" si="146"/>
        <v>0</v>
      </c>
      <c r="AM67" s="71">
        <f t="shared" ref="AM67:BL67" si="147">SUM(AM56:AM66)</f>
        <v>0</v>
      </c>
      <c r="AN67" s="188">
        <f t="shared" si="147"/>
        <v>0</v>
      </c>
      <c r="AO67" s="71">
        <f t="shared" si="147"/>
        <v>0</v>
      </c>
      <c r="AP67" s="188">
        <f t="shared" si="147"/>
        <v>0</v>
      </c>
      <c r="AQ67" s="71">
        <f t="shared" si="147"/>
        <v>0</v>
      </c>
      <c r="AR67" s="188">
        <f t="shared" si="147"/>
        <v>0</v>
      </c>
      <c r="AS67" s="71">
        <f t="shared" si="147"/>
        <v>0</v>
      </c>
      <c r="AT67" s="188">
        <f t="shared" si="147"/>
        <v>0</v>
      </c>
      <c r="AU67" s="71">
        <f t="shared" si="147"/>
        <v>0</v>
      </c>
      <c r="AV67" s="188">
        <f t="shared" si="147"/>
        <v>0</v>
      </c>
      <c r="AW67" s="71">
        <f t="shared" si="147"/>
        <v>0</v>
      </c>
      <c r="AX67" s="188">
        <f t="shared" si="147"/>
        <v>0</v>
      </c>
      <c r="AY67" s="71">
        <f t="shared" si="147"/>
        <v>0</v>
      </c>
      <c r="AZ67" s="188">
        <f t="shared" si="147"/>
        <v>0</v>
      </c>
      <c r="BA67" s="71">
        <f t="shared" si="147"/>
        <v>0</v>
      </c>
      <c r="BB67" s="188">
        <f t="shared" si="147"/>
        <v>0</v>
      </c>
      <c r="BC67" s="71">
        <f t="shared" si="147"/>
        <v>0</v>
      </c>
      <c r="BD67" s="188">
        <f t="shared" si="147"/>
        <v>0</v>
      </c>
      <c r="BE67" s="71">
        <f t="shared" si="147"/>
        <v>0</v>
      </c>
      <c r="BF67" s="188">
        <f t="shared" si="147"/>
        <v>0</v>
      </c>
      <c r="BG67" s="71">
        <f t="shared" si="147"/>
        <v>0</v>
      </c>
      <c r="BH67" s="188">
        <f t="shared" si="147"/>
        <v>0</v>
      </c>
      <c r="BI67" s="71">
        <f t="shared" si="147"/>
        <v>0</v>
      </c>
      <c r="BJ67" s="188">
        <f t="shared" si="147"/>
        <v>0</v>
      </c>
      <c r="BK67" s="71">
        <f t="shared" si="147"/>
        <v>0</v>
      </c>
      <c r="BL67" s="188">
        <f t="shared" si="147"/>
        <v>0</v>
      </c>
      <c r="BM67" s="206"/>
      <c r="BN67" s="189">
        <f>SUM(BN56:BN66)</f>
        <v>0</v>
      </c>
      <c r="BO67" s="187">
        <f>SUM(BO56:BO66)</f>
        <v>0</v>
      </c>
    </row>
    <row r="68" spans="1:75" s="46" customFormat="1" ht="28.5" customHeight="1">
      <c r="A68" s="213" t="s">
        <v>158</v>
      </c>
      <c r="B68" s="214"/>
      <c r="C68" s="40"/>
      <c r="D68" s="47"/>
      <c r="E68" s="47"/>
      <c r="F68" s="26"/>
      <c r="G68" s="45"/>
      <c r="H68" s="45"/>
      <c r="I68" s="45"/>
      <c r="J68" s="45"/>
      <c r="K68" s="45"/>
      <c r="L68" s="45"/>
      <c r="M68" s="45"/>
      <c r="N68" s="45"/>
      <c r="O68" s="45"/>
      <c r="P68" s="45"/>
      <c r="Q68" s="45"/>
      <c r="R68" s="45"/>
      <c r="S68" s="45"/>
      <c r="T68" s="45"/>
      <c r="U68" s="45"/>
      <c r="V68" s="45"/>
      <c r="W68" s="170"/>
      <c r="X68" s="170"/>
      <c r="Y68" s="45"/>
      <c r="Z68" s="45"/>
      <c r="AA68" s="45"/>
      <c r="AB68" s="45"/>
      <c r="AC68" s="45"/>
      <c r="AD68" s="45"/>
      <c r="AE68" s="45"/>
      <c r="AF68" s="45"/>
      <c r="AG68" s="45"/>
      <c r="AH68" s="45"/>
      <c r="AI68" s="45"/>
      <c r="AJ68" s="45"/>
      <c r="AK68" s="170"/>
      <c r="AL68" s="170"/>
      <c r="AM68" s="45"/>
      <c r="AN68" s="45"/>
      <c r="AO68" s="45"/>
      <c r="AP68" s="45"/>
      <c r="AQ68" s="45"/>
      <c r="AR68" s="45"/>
      <c r="AS68" s="45"/>
      <c r="AT68" s="45"/>
      <c r="AU68" s="45"/>
      <c r="AV68" s="45"/>
      <c r="AW68" s="45"/>
      <c r="AX68" s="45"/>
      <c r="AY68" s="170"/>
      <c r="AZ68" s="170"/>
      <c r="BA68" s="45"/>
      <c r="BB68" s="45"/>
      <c r="BC68" s="45"/>
      <c r="BD68" s="45"/>
      <c r="BE68" s="45"/>
      <c r="BF68" s="45"/>
      <c r="BG68" s="45"/>
      <c r="BH68" s="45"/>
      <c r="BI68" s="45"/>
      <c r="BJ68" s="45"/>
      <c r="BK68" s="170"/>
      <c r="BL68" s="170"/>
      <c r="BM68" s="11"/>
      <c r="BN68" s="45"/>
      <c r="BO68" s="45"/>
    </row>
    <row r="69" spans="1:75" s="58" customFormat="1">
      <c r="A69" s="153">
        <v>2.1</v>
      </c>
      <c r="B69" s="72" t="s">
        <v>159</v>
      </c>
      <c r="C69" s="35" t="s">
        <v>5</v>
      </c>
      <c r="D69" s="48">
        <f t="shared" ref="D69" si="148">BN69</f>
        <v>0</v>
      </c>
      <c r="E69" s="49">
        <f t="shared" ref="E69" si="149">BO69</f>
        <v>0</v>
      </c>
      <c r="F69" s="50"/>
      <c r="G69" s="51">
        <v>0</v>
      </c>
      <c r="H69" s="52">
        <f>G69*$G$5</f>
        <v>0</v>
      </c>
      <c r="I69" s="51">
        <v>0</v>
      </c>
      <c r="J69" s="52">
        <f>I69*$I$5</f>
        <v>0</v>
      </c>
      <c r="K69" s="53"/>
      <c r="L69" s="54">
        <f>K69*$K$5</f>
        <v>0</v>
      </c>
      <c r="M69" s="51">
        <v>0</v>
      </c>
      <c r="N69" s="54">
        <f>M69*$M$5</f>
        <v>0</v>
      </c>
      <c r="O69" s="53">
        <v>0</v>
      </c>
      <c r="P69" s="54">
        <f>O69*$O$5</f>
        <v>0</v>
      </c>
      <c r="Q69" s="53"/>
      <c r="R69" s="54">
        <f>Q69*$Q$5</f>
        <v>0</v>
      </c>
      <c r="S69" s="53"/>
      <c r="T69" s="54">
        <f>S69*$S$5</f>
        <v>0</v>
      </c>
      <c r="U69" s="53"/>
      <c r="V69" s="54">
        <f>U69*$U$5</f>
        <v>0</v>
      </c>
      <c r="W69" s="171">
        <f>K69+M69+O69+Q69+S69+U69+G69+I69</f>
        <v>0</v>
      </c>
      <c r="X69" s="172">
        <f>L69+N69+P69+R69+T69+V69+H69+J69</f>
        <v>0</v>
      </c>
      <c r="Y69" s="51"/>
      <c r="Z69" s="52">
        <f>Y69*$Y$5</f>
        <v>0</v>
      </c>
      <c r="AA69" s="53"/>
      <c r="AB69" s="54">
        <f>AA69*$AA$5</f>
        <v>0</v>
      </c>
      <c r="AC69" s="53"/>
      <c r="AD69" s="54">
        <f>AC69*$AC$5</f>
        <v>0</v>
      </c>
      <c r="AE69" s="53"/>
      <c r="AF69" s="54">
        <f>AE69*$AE$5</f>
        <v>0</v>
      </c>
      <c r="AG69" s="53"/>
      <c r="AH69" s="54">
        <f>AG69*$AG$5</f>
        <v>0</v>
      </c>
      <c r="AI69" s="53"/>
      <c r="AJ69" s="54">
        <f>AI69*$AI$5</f>
        <v>0</v>
      </c>
      <c r="AK69" s="171">
        <f t="shared" ref="AK69" si="150">AC69+AE69+AG69+AI69+AA69+Y69</f>
        <v>0</v>
      </c>
      <c r="AL69" s="172">
        <f t="shared" ref="AL69" si="151">AD69+AF69+AH69+AJ69+AB69+Z69</f>
        <v>0</v>
      </c>
      <c r="AM69" s="53"/>
      <c r="AN69" s="54">
        <f>AM69*$AM$5</f>
        <v>0</v>
      </c>
      <c r="AO69" s="53"/>
      <c r="AP69" s="54">
        <f>AO69*$AO$5</f>
        <v>0</v>
      </c>
      <c r="AQ69" s="53"/>
      <c r="AR69" s="54">
        <f>AQ69*$AQ$5</f>
        <v>0</v>
      </c>
      <c r="AS69" s="53"/>
      <c r="AT69" s="54">
        <f>AS69*$AS$5</f>
        <v>0</v>
      </c>
      <c r="AU69" s="53"/>
      <c r="AV69" s="54">
        <f>AU69*$AU$5</f>
        <v>0</v>
      </c>
      <c r="AW69" s="53"/>
      <c r="AX69" s="54">
        <f>AW69*$AW$5</f>
        <v>0</v>
      </c>
      <c r="AY69" s="171">
        <f t="shared" ref="AY69" si="152">AQ69+AS69+AU69+AW69+AO69+AM69</f>
        <v>0</v>
      </c>
      <c r="AZ69" s="172">
        <f t="shared" ref="AZ69" si="153">AR69+AT69+AV69+AX69+AP69+AN69</f>
        <v>0</v>
      </c>
      <c r="BA69" s="53"/>
      <c r="BB69" s="54">
        <f>BA69*$BA$5</f>
        <v>0</v>
      </c>
      <c r="BC69" s="53"/>
      <c r="BD69" s="54">
        <f>BC69*$BC$5</f>
        <v>0</v>
      </c>
      <c r="BE69" s="53"/>
      <c r="BF69" s="54">
        <f>BE69*$BE$5</f>
        <v>0</v>
      </c>
      <c r="BG69" s="53"/>
      <c r="BH69" s="54">
        <f>BG69*$BG$5</f>
        <v>0</v>
      </c>
      <c r="BI69" s="53"/>
      <c r="BJ69" s="54">
        <f>BI69*$BI$5</f>
        <v>0</v>
      </c>
      <c r="BK69" s="171">
        <f t="shared" ref="BK69" si="154">BC69+BE69+BG69+BI69+BA69</f>
        <v>0</v>
      </c>
      <c r="BL69" s="172">
        <f t="shared" ref="BL69" si="155">BD69+BF69+BH69+BJ69+BB69</f>
        <v>0</v>
      </c>
      <c r="BM69" s="11"/>
      <c r="BN69" s="55">
        <f>W69+AK69+AY69+BK69</f>
        <v>0</v>
      </c>
      <c r="BO69" s="56">
        <f>X69+AL69+AZ69+BL69</f>
        <v>0</v>
      </c>
      <c r="BP69" s="57"/>
      <c r="BQ69" s="57"/>
      <c r="BR69" s="57"/>
      <c r="BS69" s="57"/>
      <c r="BT69" s="57"/>
      <c r="BU69" s="57"/>
      <c r="BV69" s="57"/>
      <c r="BW69" s="57"/>
    </row>
    <row r="70" spans="1:75" s="58" customFormat="1">
      <c r="A70" s="153">
        <v>2.2000000000000002</v>
      </c>
      <c r="B70" s="72" t="s">
        <v>160</v>
      </c>
      <c r="C70" s="35" t="s">
        <v>162</v>
      </c>
      <c r="D70" s="48"/>
      <c r="E70" s="49"/>
      <c r="F70" s="50"/>
      <c r="G70" s="51"/>
      <c r="H70" s="52"/>
      <c r="I70" s="51"/>
      <c r="J70" s="52"/>
      <c r="K70" s="53"/>
      <c r="L70" s="54"/>
      <c r="M70" s="51"/>
      <c r="N70" s="54"/>
      <c r="O70" s="53"/>
      <c r="P70" s="54"/>
      <c r="Q70" s="53"/>
      <c r="R70" s="54"/>
      <c r="S70" s="53"/>
      <c r="T70" s="54"/>
      <c r="U70" s="53"/>
      <c r="V70" s="54"/>
      <c r="W70" s="171"/>
      <c r="X70" s="172"/>
      <c r="Y70" s="51"/>
      <c r="Z70" s="52"/>
      <c r="AA70" s="53"/>
      <c r="AB70" s="54"/>
      <c r="AC70" s="53"/>
      <c r="AD70" s="54"/>
      <c r="AE70" s="53"/>
      <c r="AF70" s="54"/>
      <c r="AG70" s="53"/>
      <c r="AH70" s="54"/>
      <c r="AI70" s="53"/>
      <c r="AJ70" s="54"/>
      <c r="AK70" s="171"/>
      <c r="AL70" s="172"/>
      <c r="AM70" s="53"/>
      <c r="AN70" s="54"/>
      <c r="AO70" s="53"/>
      <c r="AP70" s="54"/>
      <c r="AQ70" s="53"/>
      <c r="AR70" s="54"/>
      <c r="AS70" s="53"/>
      <c r="AT70" s="54"/>
      <c r="AU70" s="53"/>
      <c r="AV70" s="54"/>
      <c r="AW70" s="53"/>
      <c r="AX70" s="54"/>
      <c r="AY70" s="171"/>
      <c r="AZ70" s="172"/>
      <c r="BA70" s="53"/>
      <c r="BB70" s="54"/>
      <c r="BC70" s="53"/>
      <c r="BD70" s="54"/>
      <c r="BE70" s="53"/>
      <c r="BF70" s="54"/>
      <c r="BG70" s="53"/>
      <c r="BH70" s="54"/>
      <c r="BI70" s="53"/>
      <c r="BJ70" s="54"/>
      <c r="BK70" s="171"/>
      <c r="BL70" s="172"/>
      <c r="BM70" s="59"/>
      <c r="BN70" s="55"/>
      <c r="BO70" s="56"/>
      <c r="BP70" s="57"/>
      <c r="BQ70" s="57"/>
      <c r="BR70" s="57"/>
      <c r="BS70" s="57"/>
      <c r="BT70" s="57"/>
      <c r="BU70" s="57"/>
      <c r="BV70" s="57"/>
      <c r="BW70" s="57"/>
    </row>
    <row r="71" spans="1:75" s="58" customFormat="1">
      <c r="A71" s="153">
        <v>2.2999999999999998</v>
      </c>
      <c r="B71" s="72" t="s">
        <v>163</v>
      </c>
      <c r="C71" s="35" t="s">
        <v>5</v>
      </c>
      <c r="D71" s="48">
        <f t="shared" ref="D71" si="156">BN71</f>
        <v>0</v>
      </c>
      <c r="E71" s="49">
        <f t="shared" ref="E71" si="157">BO71</f>
        <v>0</v>
      </c>
      <c r="F71" s="50"/>
      <c r="G71" s="51">
        <v>0</v>
      </c>
      <c r="H71" s="52">
        <f>G71*$G$5</f>
        <v>0</v>
      </c>
      <c r="I71" s="51">
        <v>0</v>
      </c>
      <c r="J71" s="52">
        <f>I71*$I$5</f>
        <v>0</v>
      </c>
      <c r="K71" s="53"/>
      <c r="L71" s="54">
        <f>K71*$K$5</f>
        <v>0</v>
      </c>
      <c r="M71" s="51">
        <v>0</v>
      </c>
      <c r="N71" s="54">
        <f>M71*$M$5</f>
        <v>0</v>
      </c>
      <c r="O71" s="53">
        <v>0</v>
      </c>
      <c r="P71" s="54">
        <f>O71*$O$5</f>
        <v>0</v>
      </c>
      <c r="Q71" s="53"/>
      <c r="R71" s="54">
        <f>Q71*$Q$5</f>
        <v>0</v>
      </c>
      <c r="S71" s="53"/>
      <c r="T71" s="54">
        <f>S71*$S$5</f>
        <v>0</v>
      </c>
      <c r="U71" s="53"/>
      <c r="V71" s="54">
        <f>U71*$U$5</f>
        <v>0</v>
      </c>
      <c r="W71" s="171">
        <f t="shared" ref="W71:X74" si="158">K71+M71+O71+Q71+S71+U71+G71+I71</f>
        <v>0</v>
      </c>
      <c r="X71" s="172">
        <f t="shared" si="158"/>
        <v>0</v>
      </c>
      <c r="Y71" s="51"/>
      <c r="Z71" s="52">
        <f>Y71*$Y$5</f>
        <v>0</v>
      </c>
      <c r="AA71" s="53"/>
      <c r="AB71" s="54">
        <f>AA71*$AA$5</f>
        <v>0</v>
      </c>
      <c r="AC71" s="53"/>
      <c r="AD71" s="54">
        <f>AC71*$AC$5</f>
        <v>0</v>
      </c>
      <c r="AE71" s="53"/>
      <c r="AF71" s="54">
        <f>AE71*$AE$5</f>
        <v>0</v>
      </c>
      <c r="AG71" s="53"/>
      <c r="AH71" s="54">
        <f>AG71*$AG$5</f>
        <v>0</v>
      </c>
      <c r="AI71" s="53"/>
      <c r="AJ71" s="54">
        <f>AI71*$AI$5</f>
        <v>0</v>
      </c>
      <c r="AK71" s="171">
        <f t="shared" ref="AK71" si="159">AC71+AE71+AG71+AI71+AA71+Y71</f>
        <v>0</v>
      </c>
      <c r="AL71" s="172">
        <f t="shared" ref="AL71" si="160">AD71+AF71+AH71+AJ71+AB71+Z71</f>
        <v>0</v>
      </c>
      <c r="AM71" s="53"/>
      <c r="AN71" s="54">
        <f>AM71*$AM$5</f>
        <v>0</v>
      </c>
      <c r="AO71" s="53"/>
      <c r="AP71" s="54">
        <f>AO71*$AO$5</f>
        <v>0</v>
      </c>
      <c r="AQ71" s="53"/>
      <c r="AR71" s="54">
        <f>AQ71*$AQ$5</f>
        <v>0</v>
      </c>
      <c r="AS71" s="53"/>
      <c r="AT71" s="54">
        <f>AS71*$AS$5</f>
        <v>0</v>
      </c>
      <c r="AU71" s="53"/>
      <c r="AV71" s="54">
        <f>AU71*$AU$5</f>
        <v>0</v>
      </c>
      <c r="AW71" s="53"/>
      <c r="AX71" s="54">
        <f>AW71*$AW$5</f>
        <v>0</v>
      </c>
      <c r="AY71" s="171">
        <f t="shared" ref="AY71" si="161">AQ71+AS71+AU71+AW71+AO71+AM71</f>
        <v>0</v>
      </c>
      <c r="AZ71" s="172">
        <f t="shared" ref="AZ71" si="162">AR71+AT71+AV71+AX71+AP71+AN71</f>
        <v>0</v>
      </c>
      <c r="BA71" s="53"/>
      <c r="BB71" s="54">
        <f>BA71*$BA$5</f>
        <v>0</v>
      </c>
      <c r="BC71" s="53"/>
      <c r="BD71" s="54">
        <f>BC71*$BC$5</f>
        <v>0</v>
      </c>
      <c r="BE71" s="53"/>
      <c r="BF71" s="54">
        <f>BE71*$BE$5</f>
        <v>0</v>
      </c>
      <c r="BG71" s="53"/>
      <c r="BH71" s="54">
        <f>BG71*$BG$5</f>
        <v>0</v>
      </c>
      <c r="BI71" s="53"/>
      <c r="BJ71" s="54">
        <f>BI71*$BI$5</f>
        <v>0</v>
      </c>
      <c r="BK71" s="171">
        <f t="shared" ref="BK71" si="163">BC71+BE71+BG71+BI71+BA71</f>
        <v>0</v>
      </c>
      <c r="BL71" s="172">
        <f t="shared" ref="BL71" si="164">BD71+BF71+BH71+BJ71+BB71</f>
        <v>0</v>
      </c>
      <c r="BM71" s="11"/>
      <c r="BN71" s="55">
        <f>W71+AK71+AY71+BK71</f>
        <v>0</v>
      </c>
      <c r="BO71" s="56">
        <f>X71+AL71+AZ71+BL71</f>
        <v>0</v>
      </c>
      <c r="BP71" s="57"/>
      <c r="BQ71" s="57"/>
      <c r="BR71" s="57"/>
      <c r="BS71" s="57"/>
      <c r="BT71" s="57"/>
      <c r="BU71" s="57"/>
      <c r="BV71" s="57"/>
      <c r="BW71" s="57"/>
    </row>
    <row r="72" spans="1:75" s="58" customFormat="1">
      <c r="A72" s="153">
        <v>2.4</v>
      </c>
      <c r="B72" s="72" t="s">
        <v>164</v>
      </c>
      <c r="C72" s="35" t="s">
        <v>5</v>
      </c>
      <c r="D72" s="48">
        <f t="shared" ref="D72:D74" si="165">BN72</f>
        <v>0</v>
      </c>
      <c r="E72" s="49">
        <f t="shared" ref="E72:E74" si="166">BO72</f>
        <v>0</v>
      </c>
      <c r="F72" s="50"/>
      <c r="G72" s="51"/>
      <c r="H72" s="52">
        <f>G72*$G$5</f>
        <v>0</v>
      </c>
      <c r="I72" s="51"/>
      <c r="J72" s="52">
        <f>I72*$I$5</f>
        <v>0</v>
      </c>
      <c r="K72" s="53"/>
      <c r="L72" s="54">
        <f>K72*$K$5</f>
        <v>0</v>
      </c>
      <c r="M72" s="51"/>
      <c r="N72" s="54">
        <f>M72*$M$5</f>
        <v>0</v>
      </c>
      <c r="O72" s="53"/>
      <c r="P72" s="54">
        <f>O72*$O$5</f>
        <v>0</v>
      </c>
      <c r="Q72" s="53"/>
      <c r="R72" s="54">
        <f>Q72*$Q$5</f>
        <v>0</v>
      </c>
      <c r="S72" s="53">
        <v>0</v>
      </c>
      <c r="T72" s="54">
        <f>S72*$S$5</f>
        <v>0</v>
      </c>
      <c r="U72" s="53"/>
      <c r="V72" s="54">
        <f>U72*$U$5</f>
        <v>0</v>
      </c>
      <c r="W72" s="171">
        <f t="shared" si="158"/>
        <v>0</v>
      </c>
      <c r="X72" s="172">
        <f t="shared" si="158"/>
        <v>0</v>
      </c>
      <c r="Y72" s="51"/>
      <c r="Z72" s="52">
        <f>Y72*$Y$5</f>
        <v>0</v>
      </c>
      <c r="AA72" s="53"/>
      <c r="AB72" s="54">
        <f>AA72*$AA$5</f>
        <v>0</v>
      </c>
      <c r="AC72" s="53"/>
      <c r="AD72" s="54">
        <f>AC72*$AC$5</f>
        <v>0</v>
      </c>
      <c r="AE72" s="53"/>
      <c r="AF72" s="54">
        <f t="shared" ref="AF72:AF74" si="167">AE72*$AE$5</f>
        <v>0</v>
      </c>
      <c r="AG72" s="53"/>
      <c r="AH72" s="54">
        <f t="shared" ref="AH72:AH74" si="168">AG72*$AG$5</f>
        <v>0</v>
      </c>
      <c r="AI72" s="53"/>
      <c r="AJ72" s="54">
        <f t="shared" ref="AJ72:AJ74" si="169">AI72*$AI$5</f>
        <v>0</v>
      </c>
      <c r="AK72" s="171">
        <f t="shared" ref="AK72:AK74" si="170">AC72+AE72+AG72+AI72+AA72+Y72</f>
        <v>0</v>
      </c>
      <c r="AL72" s="172">
        <f t="shared" ref="AL72:AL74" si="171">AD72+AF72+AH72+AJ72+AB72+Z72</f>
        <v>0</v>
      </c>
      <c r="AM72" s="53"/>
      <c r="AN72" s="54">
        <f>AM72*$AM$5</f>
        <v>0</v>
      </c>
      <c r="AO72" s="53"/>
      <c r="AP72" s="54">
        <f>AO72*$AO$5</f>
        <v>0</v>
      </c>
      <c r="AQ72" s="53"/>
      <c r="AR72" s="54">
        <f>AQ72*$AQ$5</f>
        <v>0</v>
      </c>
      <c r="AS72" s="53"/>
      <c r="AT72" s="54">
        <f>AS72*$AS$5</f>
        <v>0</v>
      </c>
      <c r="AU72" s="53"/>
      <c r="AV72" s="54">
        <f>AU72*$AU$5</f>
        <v>0</v>
      </c>
      <c r="AW72" s="53"/>
      <c r="AX72" s="54">
        <f t="shared" ref="AX72:AX74" si="172">AW72*$AW$5</f>
        <v>0</v>
      </c>
      <c r="AY72" s="171">
        <f t="shared" ref="AY72:AY74" si="173">AQ72+AS72+AU72+AW72+AO72+AM72</f>
        <v>0</v>
      </c>
      <c r="AZ72" s="172">
        <f t="shared" ref="AZ72:AZ74" si="174">AR72+AT72+AV72+AX72+AP72+AN72</f>
        <v>0</v>
      </c>
      <c r="BA72" s="53"/>
      <c r="BB72" s="54">
        <f t="shared" ref="BB72:BB74" si="175">BA72*$BA$5</f>
        <v>0</v>
      </c>
      <c r="BC72" s="53"/>
      <c r="BD72" s="54">
        <f t="shared" ref="BD72:BD74" si="176">BC72*$BC$5</f>
        <v>0</v>
      </c>
      <c r="BE72" s="53"/>
      <c r="BF72" s="54">
        <f t="shared" ref="BF72:BF74" si="177">BE72*$BE$5</f>
        <v>0</v>
      </c>
      <c r="BG72" s="53"/>
      <c r="BH72" s="54">
        <f t="shared" ref="BH72:BH74" si="178">BG72*$BG$5</f>
        <v>0</v>
      </c>
      <c r="BI72" s="53"/>
      <c r="BJ72" s="54">
        <f t="shared" ref="BJ72:BJ74" si="179">BI72*$BI$5</f>
        <v>0</v>
      </c>
      <c r="BK72" s="171">
        <f t="shared" ref="BK72:BK74" si="180">BC72+BE72+BG72+BI72+BA72</f>
        <v>0</v>
      </c>
      <c r="BL72" s="172">
        <f t="shared" ref="BL72:BL74" si="181">BD72+BF72+BH72+BJ72+BB72</f>
        <v>0</v>
      </c>
      <c r="BM72" s="60"/>
      <c r="BN72" s="55">
        <f t="shared" ref="BN72:BN74" si="182">W72+AK72+AY72+BK72</f>
        <v>0</v>
      </c>
      <c r="BO72" s="56">
        <f t="shared" ref="BO72:BO74" si="183">X72+AL72+AZ72+BL72</f>
        <v>0</v>
      </c>
      <c r="BP72" s="57"/>
      <c r="BQ72" s="57"/>
      <c r="BR72" s="57"/>
      <c r="BS72" s="57"/>
      <c r="BT72" s="57"/>
      <c r="BU72" s="57"/>
      <c r="BV72" s="57"/>
      <c r="BW72" s="57"/>
    </row>
    <row r="73" spans="1:75" s="58" customFormat="1">
      <c r="A73" s="153">
        <v>2.5</v>
      </c>
      <c r="B73" s="72" t="s">
        <v>165</v>
      </c>
      <c r="C73" s="35" t="s">
        <v>5</v>
      </c>
      <c r="D73" s="48">
        <f t="shared" si="165"/>
        <v>0</v>
      </c>
      <c r="E73" s="49">
        <f t="shared" si="166"/>
        <v>0</v>
      </c>
      <c r="F73" s="50"/>
      <c r="G73" s="51"/>
      <c r="H73" s="52">
        <f>G73*$G$5</f>
        <v>0</v>
      </c>
      <c r="I73" s="51"/>
      <c r="J73" s="52">
        <f>I73*$I$5</f>
        <v>0</v>
      </c>
      <c r="K73" s="53"/>
      <c r="L73" s="54">
        <f>K73*$K$5</f>
        <v>0</v>
      </c>
      <c r="M73" s="51"/>
      <c r="N73" s="54">
        <f>M73*$M$5</f>
        <v>0</v>
      </c>
      <c r="O73" s="53"/>
      <c r="P73" s="54">
        <f>O73*$O$5</f>
        <v>0</v>
      </c>
      <c r="Q73" s="53"/>
      <c r="R73" s="54">
        <f>Q73*$Q$5</f>
        <v>0</v>
      </c>
      <c r="S73" s="53">
        <v>0</v>
      </c>
      <c r="T73" s="54">
        <f>S73*$S$5</f>
        <v>0</v>
      </c>
      <c r="U73" s="53"/>
      <c r="V73" s="54">
        <f>U73*$U$5</f>
        <v>0</v>
      </c>
      <c r="W73" s="171">
        <f t="shared" si="158"/>
        <v>0</v>
      </c>
      <c r="X73" s="172">
        <f t="shared" si="158"/>
        <v>0</v>
      </c>
      <c r="Y73" s="51"/>
      <c r="Z73" s="52">
        <f>Y73*$Y$5</f>
        <v>0</v>
      </c>
      <c r="AA73" s="53"/>
      <c r="AB73" s="54">
        <f>AA73*$AA$5</f>
        <v>0</v>
      </c>
      <c r="AC73" s="53"/>
      <c r="AD73" s="54">
        <f>AC73*$AC$5</f>
        <v>0</v>
      </c>
      <c r="AE73" s="53"/>
      <c r="AF73" s="54">
        <f t="shared" si="167"/>
        <v>0</v>
      </c>
      <c r="AG73" s="53"/>
      <c r="AH73" s="54">
        <f t="shared" si="168"/>
        <v>0</v>
      </c>
      <c r="AI73" s="53"/>
      <c r="AJ73" s="54">
        <f t="shared" si="169"/>
        <v>0</v>
      </c>
      <c r="AK73" s="171">
        <f t="shared" si="170"/>
        <v>0</v>
      </c>
      <c r="AL73" s="172">
        <f t="shared" si="171"/>
        <v>0</v>
      </c>
      <c r="AM73" s="53"/>
      <c r="AN73" s="54">
        <f>AM73*$AM$5</f>
        <v>0</v>
      </c>
      <c r="AO73" s="53"/>
      <c r="AP73" s="54">
        <f>AO73*$AO$5</f>
        <v>0</v>
      </c>
      <c r="AQ73" s="53"/>
      <c r="AR73" s="54">
        <f>AQ73*$AQ$5</f>
        <v>0</v>
      </c>
      <c r="AS73" s="53"/>
      <c r="AT73" s="54">
        <f>AS73*$AS$5</f>
        <v>0</v>
      </c>
      <c r="AU73" s="53"/>
      <c r="AV73" s="54">
        <f>AU73*$AU$5</f>
        <v>0</v>
      </c>
      <c r="AW73" s="53"/>
      <c r="AX73" s="54">
        <f t="shared" si="172"/>
        <v>0</v>
      </c>
      <c r="AY73" s="171">
        <f t="shared" si="173"/>
        <v>0</v>
      </c>
      <c r="AZ73" s="172">
        <f t="shared" si="174"/>
        <v>0</v>
      </c>
      <c r="BA73" s="53"/>
      <c r="BB73" s="54">
        <f t="shared" si="175"/>
        <v>0</v>
      </c>
      <c r="BC73" s="53"/>
      <c r="BD73" s="54">
        <f t="shared" si="176"/>
        <v>0</v>
      </c>
      <c r="BE73" s="53"/>
      <c r="BF73" s="54">
        <f t="shared" si="177"/>
        <v>0</v>
      </c>
      <c r="BG73" s="53"/>
      <c r="BH73" s="54">
        <f t="shared" si="178"/>
        <v>0</v>
      </c>
      <c r="BI73" s="53"/>
      <c r="BJ73" s="54">
        <f t="shared" si="179"/>
        <v>0</v>
      </c>
      <c r="BK73" s="171">
        <f t="shared" si="180"/>
        <v>0</v>
      </c>
      <c r="BL73" s="172">
        <f t="shared" si="181"/>
        <v>0</v>
      </c>
      <c r="BM73" s="60"/>
      <c r="BN73" s="55">
        <f t="shared" si="182"/>
        <v>0</v>
      </c>
      <c r="BO73" s="56">
        <f t="shared" si="183"/>
        <v>0</v>
      </c>
    </row>
    <row r="74" spans="1:75" s="58" customFormat="1">
      <c r="A74" s="153">
        <v>2.6</v>
      </c>
      <c r="B74" s="72" t="s">
        <v>166</v>
      </c>
      <c r="C74" s="35" t="s">
        <v>5</v>
      </c>
      <c r="D74" s="48">
        <f t="shared" si="165"/>
        <v>0</v>
      </c>
      <c r="E74" s="49">
        <f t="shared" si="166"/>
        <v>0</v>
      </c>
      <c r="F74" s="50"/>
      <c r="G74" s="61"/>
      <c r="H74" s="52">
        <f>G74*$G$5</f>
        <v>0</v>
      </c>
      <c r="I74" s="61"/>
      <c r="J74" s="52">
        <f>I74*$I$5</f>
        <v>0</v>
      </c>
      <c r="K74" s="61"/>
      <c r="L74" s="54">
        <f>K74*$K$5</f>
        <v>0</v>
      </c>
      <c r="M74" s="61"/>
      <c r="N74" s="54">
        <f>M74*$M$5</f>
        <v>0</v>
      </c>
      <c r="O74" s="61"/>
      <c r="P74" s="54">
        <f>O74*$O$5</f>
        <v>0</v>
      </c>
      <c r="Q74" s="61"/>
      <c r="R74" s="54">
        <f>Q74*$Q$5</f>
        <v>0</v>
      </c>
      <c r="S74" s="61"/>
      <c r="T74" s="54">
        <f>S74*$S$5</f>
        <v>0</v>
      </c>
      <c r="U74" s="61"/>
      <c r="V74" s="54">
        <f>U74*$U$5</f>
        <v>0</v>
      </c>
      <c r="W74" s="171">
        <f t="shared" si="158"/>
        <v>0</v>
      </c>
      <c r="X74" s="172">
        <f t="shared" si="158"/>
        <v>0</v>
      </c>
      <c r="Y74" s="61"/>
      <c r="Z74" s="62">
        <f>Y74*$Y$5</f>
        <v>0</v>
      </c>
      <c r="AA74" s="63"/>
      <c r="AB74" s="64">
        <f>AA74*$AA$5</f>
        <v>0</v>
      </c>
      <c r="AC74" s="63"/>
      <c r="AD74" s="64">
        <f>AC74*$AC$5</f>
        <v>0</v>
      </c>
      <c r="AE74" s="63"/>
      <c r="AF74" s="54">
        <f t="shared" si="167"/>
        <v>0</v>
      </c>
      <c r="AG74" s="63"/>
      <c r="AH74" s="54">
        <f t="shared" si="168"/>
        <v>0</v>
      </c>
      <c r="AI74" s="63"/>
      <c r="AJ74" s="54">
        <f t="shared" si="169"/>
        <v>0</v>
      </c>
      <c r="AK74" s="173">
        <f t="shared" si="170"/>
        <v>0</v>
      </c>
      <c r="AL74" s="174">
        <f t="shared" si="171"/>
        <v>0</v>
      </c>
      <c r="AM74" s="63"/>
      <c r="AN74" s="64">
        <f>AM74*$AM$5</f>
        <v>0</v>
      </c>
      <c r="AO74" s="63"/>
      <c r="AP74" s="64">
        <f>AO74*$AO$5</f>
        <v>0</v>
      </c>
      <c r="AQ74" s="63"/>
      <c r="AR74" s="64">
        <f>AQ74*$AQ$5</f>
        <v>0</v>
      </c>
      <c r="AS74" s="63"/>
      <c r="AT74" s="64">
        <f>AS74*$AS$5</f>
        <v>0</v>
      </c>
      <c r="AU74" s="63"/>
      <c r="AV74" s="64">
        <f>AU74*$AU$5</f>
        <v>0</v>
      </c>
      <c r="AW74" s="63"/>
      <c r="AX74" s="54">
        <f t="shared" si="172"/>
        <v>0</v>
      </c>
      <c r="AY74" s="173">
        <f t="shared" si="173"/>
        <v>0</v>
      </c>
      <c r="AZ74" s="174">
        <f t="shared" si="174"/>
        <v>0</v>
      </c>
      <c r="BA74" s="63"/>
      <c r="BB74" s="54">
        <f t="shared" si="175"/>
        <v>0</v>
      </c>
      <c r="BC74" s="63"/>
      <c r="BD74" s="54">
        <f t="shared" si="176"/>
        <v>0</v>
      </c>
      <c r="BE74" s="63"/>
      <c r="BF74" s="54">
        <f t="shared" si="177"/>
        <v>0</v>
      </c>
      <c r="BG74" s="63"/>
      <c r="BH74" s="54">
        <f t="shared" si="178"/>
        <v>0</v>
      </c>
      <c r="BI74" s="63"/>
      <c r="BJ74" s="54">
        <f t="shared" si="179"/>
        <v>0</v>
      </c>
      <c r="BK74" s="173">
        <f t="shared" si="180"/>
        <v>0</v>
      </c>
      <c r="BL74" s="174">
        <f t="shared" si="181"/>
        <v>0</v>
      </c>
      <c r="BM74" s="65"/>
      <c r="BN74" s="55">
        <f t="shared" si="182"/>
        <v>0</v>
      </c>
      <c r="BO74" s="56">
        <f t="shared" si="183"/>
        <v>0</v>
      </c>
    </row>
    <row r="75" spans="1:75" s="58" customFormat="1">
      <c r="A75" s="153">
        <v>2.7</v>
      </c>
      <c r="B75" s="72" t="s">
        <v>167</v>
      </c>
      <c r="C75" s="35" t="s">
        <v>162</v>
      </c>
      <c r="D75" s="48"/>
      <c r="E75" s="49"/>
      <c r="F75" s="50"/>
      <c r="G75" s="61"/>
      <c r="H75" s="52"/>
      <c r="I75" s="61"/>
      <c r="J75" s="52"/>
      <c r="K75" s="61"/>
      <c r="L75" s="54"/>
      <c r="M75" s="61"/>
      <c r="N75" s="54"/>
      <c r="O75" s="61"/>
      <c r="P75" s="54"/>
      <c r="Q75" s="61"/>
      <c r="R75" s="54"/>
      <c r="S75" s="61"/>
      <c r="T75" s="54"/>
      <c r="U75" s="61"/>
      <c r="V75" s="54"/>
      <c r="W75" s="171"/>
      <c r="X75" s="172"/>
      <c r="Y75" s="61"/>
      <c r="Z75" s="62"/>
      <c r="AA75" s="63"/>
      <c r="AB75" s="64"/>
      <c r="AC75" s="63"/>
      <c r="AD75" s="64"/>
      <c r="AE75" s="63"/>
      <c r="AF75" s="54"/>
      <c r="AG75" s="63"/>
      <c r="AH75" s="54"/>
      <c r="AI75" s="63"/>
      <c r="AJ75" s="54"/>
      <c r="AK75" s="173"/>
      <c r="AL75" s="174"/>
      <c r="AM75" s="63"/>
      <c r="AN75" s="64"/>
      <c r="AO75" s="63"/>
      <c r="AP75" s="64"/>
      <c r="AQ75" s="63"/>
      <c r="AR75" s="64"/>
      <c r="AS75" s="63"/>
      <c r="AT75" s="64"/>
      <c r="AU75" s="63"/>
      <c r="AV75" s="64"/>
      <c r="AW75" s="63"/>
      <c r="AX75" s="54"/>
      <c r="AY75" s="173"/>
      <c r="AZ75" s="174"/>
      <c r="BA75" s="63"/>
      <c r="BB75" s="54"/>
      <c r="BC75" s="63"/>
      <c r="BD75" s="54"/>
      <c r="BE75" s="63"/>
      <c r="BF75" s="54"/>
      <c r="BG75" s="63"/>
      <c r="BH75" s="54"/>
      <c r="BI75" s="63"/>
      <c r="BJ75" s="54"/>
      <c r="BK75" s="173"/>
      <c r="BL75" s="174"/>
      <c r="BM75" s="65"/>
      <c r="BN75" s="55"/>
      <c r="BO75" s="56"/>
    </row>
    <row r="76" spans="1:75" s="152" customFormat="1" ht="22.5" customHeight="1">
      <c r="A76" s="154"/>
      <c r="B76" s="79" t="s">
        <v>74</v>
      </c>
      <c r="C76" s="67" t="s">
        <v>5</v>
      </c>
      <c r="D76" s="68">
        <f>BN76</f>
        <v>0</v>
      </c>
      <c r="E76" s="69">
        <f>BO76</f>
        <v>0</v>
      </c>
      <c r="F76" s="70"/>
      <c r="G76" s="71">
        <f t="shared" ref="G76:AL76" si="184">SUM(G69:G75)</f>
        <v>0</v>
      </c>
      <c r="H76" s="188">
        <f t="shared" si="184"/>
        <v>0</v>
      </c>
      <c r="I76" s="71">
        <f t="shared" si="184"/>
        <v>0</v>
      </c>
      <c r="J76" s="188">
        <f t="shared" si="184"/>
        <v>0</v>
      </c>
      <c r="K76" s="71">
        <f t="shared" si="184"/>
        <v>0</v>
      </c>
      <c r="L76" s="188">
        <f t="shared" si="184"/>
        <v>0</v>
      </c>
      <c r="M76" s="71">
        <f t="shared" si="184"/>
        <v>0</v>
      </c>
      <c r="N76" s="188">
        <f t="shared" si="184"/>
        <v>0</v>
      </c>
      <c r="O76" s="71">
        <f t="shared" si="184"/>
        <v>0</v>
      </c>
      <c r="P76" s="188">
        <f t="shared" si="184"/>
        <v>0</v>
      </c>
      <c r="Q76" s="71">
        <f t="shared" si="184"/>
        <v>0</v>
      </c>
      <c r="R76" s="188">
        <f t="shared" si="184"/>
        <v>0</v>
      </c>
      <c r="S76" s="71">
        <f t="shared" si="184"/>
        <v>0</v>
      </c>
      <c r="T76" s="188">
        <f t="shared" si="184"/>
        <v>0</v>
      </c>
      <c r="U76" s="71">
        <f t="shared" si="184"/>
        <v>0</v>
      </c>
      <c r="V76" s="188">
        <f t="shared" si="184"/>
        <v>0</v>
      </c>
      <c r="W76" s="71">
        <f t="shared" si="184"/>
        <v>0</v>
      </c>
      <c r="X76" s="188">
        <f t="shared" si="184"/>
        <v>0</v>
      </c>
      <c r="Y76" s="71">
        <f t="shared" si="184"/>
        <v>0</v>
      </c>
      <c r="Z76" s="188">
        <f t="shared" si="184"/>
        <v>0</v>
      </c>
      <c r="AA76" s="71">
        <f t="shared" si="184"/>
        <v>0</v>
      </c>
      <c r="AB76" s="188">
        <f t="shared" si="184"/>
        <v>0</v>
      </c>
      <c r="AC76" s="71">
        <f t="shared" si="184"/>
        <v>0</v>
      </c>
      <c r="AD76" s="188">
        <f t="shared" si="184"/>
        <v>0</v>
      </c>
      <c r="AE76" s="71">
        <f t="shared" si="184"/>
        <v>0</v>
      </c>
      <c r="AF76" s="188">
        <f t="shared" si="184"/>
        <v>0</v>
      </c>
      <c r="AG76" s="71">
        <f t="shared" si="184"/>
        <v>0</v>
      </c>
      <c r="AH76" s="188">
        <f t="shared" si="184"/>
        <v>0</v>
      </c>
      <c r="AI76" s="71">
        <f t="shared" si="184"/>
        <v>0</v>
      </c>
      <c r="AJ76" s="188">
        <f t="shared" si="184"/>
        <v>0</v>
      </c>
      <c r="AK76" s="71">
        <f t="shared" si="184"/>
        <v>0</v>
      </c>
      <c r="AL76" s="188">
        <f t="shared" si="184"/>
        <v>0</v>
      </c>
      <c r="AM76" s="71">
        <f t="shared" ref="AM76:BL76" si="185">SUM(AM69:AM75)</f>
        <v>0</v>
      </c>
      <c r="AN76" s="188">
        <f t="shared" si="185"/>
        <v>0</v>
      </c>
      <c r="AO76" s="71">
        <f t="shared" si="185"/>
        <v>0</v>
      </c>
      <c r="AP76" s="188">
        <f t="shared" si="185"/>
        <v>0</v>
      </c>
      <c r="AQ76" s="71">
        <f t="shared" si="185"/>
        <v>0</v>
      </c>
      <c r="AR76" s="188">
        <f t="shared" si="185"/>
        <v>0</v>
      </c>
      <c r="AS76" s="71">
        <f t="shared" si="185"/>
        <v>0</v>
      </c>
      <c r="AT76" s="188">
        <f t="shared" si="185"/>
        <v>0</v>
      </c>
      <c r="AU76" s="71">
        <f t="shared" si="185"/>
        <v>0</v>
      </c>
      <c r="AV76" s="188">
        <f t="shared" si="185"/>
        <v>0</v>
      </c>
      <c r="AW76" s="71">
        <f t="shared" si="185"/>
        <v>0</v>
      </c>
      <c r="AX76" s="188">
        <f t="shared" si="185"/>
        <v>0</v>
      </c>
      <c r="AY76" s="71">
        <f t="shared" si="185"/>
        <v>0</v>
      </c>
      <c r="AZ76" s="188">
        <f t="shared" si="185"/>
        <v>0</v>
      </c>
      <c r="BA76" s="71">
        <f t="shared" si="185"/>
        <v>0</v>
      </c>
      <c r="BB76" s="188">
        <f t="shared" si="185"/>
        <v>0</v>
      </c>
      <c r="BC76" s="71">
        <f t="shared" si="185"/>
        <v>0</v>
      </c>
      <c r="BD76" s="188">
        <f t="shared" si="185"/>
        <v>0</v>
      </c>
      <c r="BE76" s="71">
        <f t="shared" si="185"/>
        <v>0</v>
      </c>
      <c r="BF76" s="188">
        <f t="shared" si="185"/>
        <v>0</v>
      </c>
      <c r="BG76" s="71">
        <f t="shared" si="185"/>
        <v>0</v>
      </c>
      <c r="BH76" s="188">
        <f t="shared" si="185"/>
        <v>0</v>
      </c>
      <c r="BI76" s="71">
        <f t="shared" si="185"/>
        <v>0</v>
      </c>
      <c r="BJ76" s="188">
        <f t="shared" si="185"/>
        <v>0</v>
      </c>
      <c r="BK76" s="71">
        <f t="shared" si="185"/>
        <v>0</v>
      </c>
      <c r="BL76" s="188">
        <f t="shared" si="185"/>
        <v>0</v>
      </c>
      <c r="BM76" s="206"/>
      <c r="BN76" s="189">
        <f>SUM(BN69:BN75)</f>
        <v>0</v>
      </c>
      <c r="BO76" s="187">
        <f>SUM(BO69:BO75)</f>
        <v>0</v>
      </c>
    </row>
    <row r="77" spans="1:75" s="58" customFormat="1" ht="22.5" customHeight="1">
      <c r="A77" s="106" t="s">
        <v>161</v>
      </c>
      <c r="B77" s="44"/>
      <c r="C77" s="47"/>
      <c r="D77" s="47"/>
      <c r="E77" s="47"/>
      <c r="F77" s="26"/>
      <c r="G77" s="66"/>
      <c r="H77" s="66"/>
      <c r="I77" s="66"/>
      <c r="J77" s="66"/>
      <c r="K77" s="66"/>
      <c r="L77" s="66"/>
      <c r="M77" s="66"/>
      <c r="N77" s="66"/>
      <c r="O77" s="66"/>
      <c r="P77" s="66"/>
      <c r="Q77" s="66"/>
      <c r="R77" s="66"/>
      <c r="S77" s="66"/>
      <c r="T77" s="66"/>
      <c r="U77" s="66"/>
      <c r="V77" s="66"/>
      <c r="W77" s="208">
        <f>SUM(W56:W66)</f>
        <v>0</v>
      </c>
      <c r="X77" s="169"/>
      <c r="Y77" s="66"/>
      <c r="Z77" s="66"/>
      <c r="AA77" s="66"/>
      <c r="AB77" s="66"/>
      <c r="AC77" s="66"/>
      <c r="AD77" s="66"/>
      <c r="AE77" s="66"/>
      <c r="AF77" s="66"/>
      <c r="AG77" s="66"/>
      <c r="AH77" s="66"/>
      <c r="AI77" s="66"/>
      <c r="AJ77" s="66"/>
      <c r="AK77" s="169"/>
      <c r="AL77" s="169"/>
      <c r="AM77" s="66"/>
      <c r="AN77" s="66"/>
      <c r="AO77" s="66"/>
      <c r="AP77" s="66"/>
      <c r="AQ77" s="66"/>
      <c r="AR77" s="66"/>
      <c r="AS77" s="66"/>
      <c r="AT77" s="66"/>
      <c r="AU77" s="66"/>
      <c r="AV77" s="66"/>
      <c r="AW77" s="66"/>
      <c r="AX77" s="66"/>
      <c r="AY77" s="169"/>
      <c r="AZ77" s="169"/>
      <c r="BA77" s="66"/>
      <c r="BB77" s="66"/>
      <c r="BC77" s="66"/>
      <c r="BD77" s="66"/>
      <c r="BE77" s="66"/>
      <c r="BF77" s="66"/>
      <c r="BG77" s="66"/>
      <c r="BH77" s="66"/>
      <c r="BI77" s="66"/>
      <c r="BJ77" s="66"/>
      <c r="BK77" s="169"/>
      <c r="BL77" s="169"/>
      <c r="BM77" s="11"/>
      <c r="BN77" s="66"/>
      <c r="BO77" s="66"/>
    </row>
    <row r="78" spans="1:75" s="58" customFormat="1">
      <c r="A78" s="153">
        <v>3.1</v>
      </c>
      <c r="B78" s="3" t="s">
        <v>172</v>
      </c>
      <c r="C78" s="35" t="s">
        <v>5</v>
      </c>
      <c r="D78" s="48">
        <f>'PSE '!E10</f>
        <v>0</v>
      </c>
      <c r="E78" s="49">
        <f>'PSE '!G10</f>
        <v>0</v>
      </c>
      <c r="F78" s="50"/>
      <c r="G78" s="61"/>
      <c r="H78" s="62"/>
      <c r="I78" s="61"/>
      <c r="J78" s="62"/>
      <c r="K78" s="63"/>
      <c r="L78" s="64"/>
      <c r="M78" s="63"/>
      <c r="N78" s="64"/>
      <c r="O78" s="63"/>
      <c r="P78" s="64"/>
      <c r="Q78" s="63"/>
      <c r="R78" s="64"/>
      <c r="S78" s="63"/>
      <c r="T78" s="64"/>
      <c r="U78" s="63"/>
      <c r="V78" s="64"/>
      <c r="W78" s="173"/>
      <c r="X78" s="174"/>
      <c r="Y78" s="61"/>
      <c r="Z78" s="62"/>
      <c r="AA78" s="63"/>
      <c r="AB78" s="64"/>
      <c r="AC78" s="63"/>
      <c r="AD78" s="64"/>
      <c r="AE78" s="63"/>
      <c r="AF78" s="54"/>
      <c r="AG78" s="63"/>
      <c r="AH78" s="54"/>
      <c r="AI78" s="63"/>
      <c r="AJ78" s="54"/>
      <c r="AK78" s="173"/>
      <c r="AL78" s="174"/>
      <c r="AM78" s="63"/>
      <c r="AN78" s="64"/>
      <c r="AO78" s="63"/>
      <c r="AP78" s="64"/>
      <c r="AQ78" s="63"/>
      <c r="AR78" s="64"/>
      <c r="AS78" s="63"/>
      <c r="AT78" s="64"/>
      <c r="AU78" s="63"/>
      <c r="AV78" s="64"/>
      <c r="AW78" s="63"/>
      <c r="AX78" s="54"/>
      <c r="AY78" s="173"/>
      <c r="AZ78" s="174"/>
      <c r="BA78" s="63"/>
      <c r="BB78" s="54"/>
      <c r="BC78" s="63"/>
      <c r="BD78" s="54"/>
      <c r="BE78" s="63"/>
      <c r="BF78" s="54"/>
      <c r="BG78" s="63"/>
      <c r="BH78" s="54"/>
      <c r="BI78" s="63"/>
      <c r="BJ78" s="54"/>
      <c r="BK78" s="173"/>
      <c r="BL78" s="174"/>
      <c r="BM78" s="11"/>
      <c r="BN78" s="55">
        <f>D78</f>
        <v>0</v>
      </c>
      <c r="BO78" s="56">
        <f>E78</f>
        <v>0</v>
      </c>
    </row>
    <row r="79" spans="1:75" s="58" customFormat="1">
      <c r="A79" s="153">
        <v>3.2</v>
      </c>
      <c r="B79" s="3" t="s">
        <v>168</v>
      </c>
      <c r="C79" s="35" t="s">
        <v>5</v>
      </c>
      <c r="D79" s="48">
        <f t="shared" ref="D79:D86" si="186">BN79</f>
        <v>0</v>
      </c>
      <c r="E79" s="49">
        <f t="shared" ref="E79:E86" si="187">BO79</f>
        <v>0</v>
      </c>
      <c r="F79" s="50"/>
      <c r="G79" s="61"/>
      <c r="H79" s="62">
        <f t="shared" ref="H79:H84" si="188">G79*$G$5</f>
        <v>0</v>
      </c>
      <c r="I79" s="61"/>
      <c r="J79" s="62">
        <f t="shared" ref="J79:J84" si="189">I79*$I$5</f>
        <v>0</v>
      </c>
      <c r="K79" s="63">
        <v>0</v>
      </c>
      <c r="L79" s="64">
        <f t="shared" ref="L79:L84" si="190">K79*$K$5</f>
        <v>0</v>
      </c>
      <c r="M79" s="63"/>
      <c r="N79" s="64">
        <f t="shared" ref="N79:N84" si="191">M79*$M$5</f>
        <v>0</v>
      </c>
      <c r="O79" s="63"/>
      <c r="P79" s="64">
        <f t="shared" ref="P79:P84" si="192">O79*$O$5</f>
        <v>0</v>
      </c>
      <c r="Q79" s="63"/>
      <c r="R79" s="64">
        <f t="shared" ref="R79:R84" si="193">Q79*$Q$5</f>
        <v>0</v>
      </c>
      <c r="S79" s="63"/>
      <c r="T79" s="64">
        <f t="shared" ref="T79:T84" si="194">S79*$S$5</f>
        <v>0</v>
      </c>
      <c r="U79" s="63"/>
      <c r="V79" s="64">
        <f t="shared" ref="V79:V84" si="195">U79*$U$5</f>
        <v>0</v>
      </c>
      <c r="W79" s="173">
        <f t="shared" ref="W79:W84" si="196">K79+M79+O79+Q79+S79+U79+G79+I79</f>
        <v>0</v>
      </c>
      <c r="X79" s="174">
        <f t="shared" ref="X79:X84" si="197">L79+N79+P79+R79+T79+V79+H79+J79</f>
        <v>0</v>
      </c>
      <c r="Y79" s="61"/>
      <c r="Z79" s="62">
        <f t="shared" ref="Z79:Z84" si="198">Y79*$Y$5</f>
        <v>0</v>
      </c>
      <c r="AA79" s="63"/>
      <c r="AB79" s="64">
        <f t="shared" ref="AB79:AB84" si="199">AA79*$AA$5</f>
        <v>0</v>
      </c>
      <c r="AC79" s="63"/>
      <c r="AD79" s="64">
        <f t="shared" ref="AD79:AD84" si="200">AC79*$AC$5</f>
        <v>0</v>
      </c>
      <c r="AE79" s="63"/>
      <c r="AF79" s="54">
        <f t="shared" ref="AF79:AF81" si="201">AE79*$AE$5</f>
        <v>0</v>
      </c>
      <c r="AG79" s="63"/>
      <c r="AH79" s="54">
        <f t="shared" ref="AH79:AH81" si="202">AG79*$AG$5</f>
        <v>0</v>
      </c>
      <c r="AI79" s="63"/>
      <c r="AJ79" s="54">
        <f t="shared" ref="AJ79:AJ81" si="203">AI79*$AI$5</f>
        <v>0</v>
      </c>
      <c r="AK79" s="173">
        <f t="shared" ref="AK79:AK84" si="204">AC79+AE79+AG79+AI79+AA79+Y79</f>
        <v>0</v>
      </c>
      <c r="AL79" s="174">
        <f t="shared" ref="AL79:AL84" si="205">AD79+AF79+AH79+AJ79+AB79+Z79</f>
        <v>0</v>
      </c>
      <c r="AM79" s="63"/>
      <c r="AN79" s="62">
        <f>AM79*$AM$5</f>
        <v>0</v>
      </c>
      <c r="AO79" s="63"/>
      <c r="AP79" s="64">
        <f t="shared" ref="AP79:AP84" si="206">AO79*$AO$5</f>
        <v>0</v>
      </c>
      <c r="AQ79" s="63"/>
      <c r="AR79" s="64">
        <f t="shared" ref="AR79:AR84" si="207">AQ79*$AQ$5</f>
        <v>0</v>
      </c>
      <c r="AS79" s="63"/>
      <c r="AT79" s="64">
        <f t="shared" ref="AT79:AT84" si="208">AS79*$AS$5</f>
        <v>0</v>
      </c>
      <c r="AU79" s="63"/>
      <c r="AV79" s="64">
        <f t="shared" ref="AV79:AV84" si="209">AU79*$AU$5</f>
        <v>0</v>
      </c>
      <c r="AW79" s="63"/>
      <c r="AX79" s="54">
        <f t="shared" ref="AX79:AX81" si="210">AW79*$AW$5</f>
        <v>0</v>
      </c>
      <c r="AY79" s="173">
        <f t="shared" ref="AY79:AY84" si="211">AQ79+AS79+AU79+AW79+AO79+AM79</f>
        <v>0</v>
      </c>
      <c r="AZ79" s="174">
        <f t="shared" ref="AZ79:AZ84" si="212">AR79+AT79+AV79+AX79+AP79+AN79</f>
        <v>0</v>
      </c>
      <c r="BA79" s="63"/>
      <c r="BB79" s="54">
        <f t="shared" ref="BB79:BB81" si="213">BA79*$BA$5</f>
        <v>0</v>
      </c>
      <c r="BC79" s="63"/>
      <c r="BD79" s="54">
        <f t="shared" ref="BD79:BD81" si="214">BC79*$BC$5</f>
        <v>0</v>
      </c>
      <c r="BE79" s="63"/>
      <c r="BF79" s="54">
        <f t="shared" ref="BF79:BF81" si="215">BE79*$BE$5</f>
        <v>0</v>
      </c>
      <c r="BG79" s="63"/>
      <c r="BH79" s="54">
        <f t="shared" ref="BH79:BH81" si="216">BG79*$BG$5</f>
        <v>0</v>
      </c>
      <c r="BI79" s="63"/>
      <c r="BJ79" s="54">
        <f t="shared" ref="BJ79:BJ81" si="217">BI79*$BI$5</f>
        <v>0</v>
      </c>
      <c r="BK79" s="173">
        <f t="shared" ref="BK79:BK84" si="218">BC79+BE79+BG79+BI79+BA79</f>
        <v>0</v>
      </c>
      <c r="BL79" s="174">
        <f t="shared" ref="BL79:BL84" si="219">BD79+BF79+BH79+BJ79+BB79</f>
        <v>0</v>
      </c>
      <c r="BM79" s="62">
        <f>BL79*$I$5</f>
        <v>0</v>
      </c>
      <c r="BN79" s="55">
        <f>W79+AK79+AY79+BK79</f>
        <v>0</v>
      </c>
      <c r="BO79" s="56">
        <f>X79+AL79+AZ79+BL79</f>
        <v>0</v>
      </c>
    </row>
    <row r="80" spans="1:75" s="58" customFormat="1">
      <c r="A80" s="153">
        <v>3.3</v>
      </c>
      <c r="B80" s="3" t="s">
        <v>169</v>
      </c>
      <c r="C80" s="35" t="s">
        <v>5</v>
      </c>
      <c r="D80" s="48">
        <f t="shared" si="186"/>
        <v>0</v>
      </c>
      <c r="E80" s="49">
        <f t="shared" si="187"/>
        <v>0</v>
      </c>
      <c r="F80" s="50"/>
      <c r="G80" s="61"/>
      <c r="H80" s="62">
        <f t="shared" si="188"/>
        <v>0</v>
      </c>
      <c r="I80" s="61"/>
      <c r="J80" s="62">
        <f t="shared" si="189"/>
        <v>0</v>
      </c>
      <c r="K80" s="63">
        <v>0</v>
      </c>
      <c r="L80" s="64">
        <f t="shared" si="190"/>
        <v>0</v>
      </c>
      <c r="M80" s="63"/>
      <c r="N80" s="64">
        <f t="shared" si="191"/>
        <v>0</v>
      </c>
      <c r="O80" s="63"/>
      <c r="P80" s="64">
        <f t="shared" si="192"/>
        <v>0</v>
      </c>
      <c r="Q80" s="63"/>
      <c r="R80" s="64">
        <f t="shared" si="193"/>
        <v>0</v>
      </c>
      <c r="S80" s="63">
        <v>0</v>
      </c>
      <c r="T80" s="64">
        <f t="shared" si="194"/>
        <v>0</v>
      </c>
      <c r="U80" s="63">
        <v>0</v>
      </c>
      <c r="V80" s="64">
        <f t="shared" si="195"/>
        <v>0</v>
      </c>
      <c r="W80" s="173">
        <f t="shared" si="196"/>
        <v>0</v>
      </c>
      <c r="X80" s="174">
        <f t="shared" si="197"/>
        <v>0</v>
      </c>
      <c r="Y80" s="61"/>
      <c r="Z80" s="62">
        <f t="shared" si="198"/>
        <v>0</v>
      </c>
      <c r="AA80" s="63"/>
      <c r="AB80" s="64">
        <f t="shared" si="199"/>
        <v>0</v>
      </c>
      <c r="AC80" s="63"/>
      <c r="AD80" s="64">
        <f t="shared" si="200"/>
        <v>0</v>
      </c>
      <c r="AE80" s="63"/>
      <c r="AF80" s="54">
        <f t="shared" si="201"/>
        <v>0</v>
      </c>
      <c r="AG80" s="63"/>
      <c r="AH80" s="54">
        <f t="shared" si="202"/>
        <v>0</v>
      </c>
      <c r="AI80" s="63"/>
      <c r="AJ80" s="54">
        <f t="shared" si="203"/>
        <v>0</v>
      </c>
      <c r="AK80" s="173">
        <f t="shared" si="204"/>
        <v>0</v>
      </c>
      <c r="AL80" s="174">
        <f t="shared" si="205"/>
        <v>0</v>
      </c>
      <c r="AM80" s="63"/>
      <c r="AN80" s="62">
        <f t="shared" ref="AN80:AN82" si="220">AM80*$AM$5</f>
        <v>0</v>
      </c>
      <c r="AO80" s="63"/>
      <c r="AP80" s="64">
        <f t="shared" si="206"/>
        <v>0</v>
      </c>
      <c r="AQ80" s="63"/>
      <c r="AR80" s="64">
        <f t="shared" si="207"/>
        <v>0</v>
      </c>
      <c r="AS80" s="63"/>
      <c r="AT80" s="64">
        <f t="shared" si="208"/>
        <v>0</v>
      </c>
      <c r="AU80" s="63"/>
      <c r="AV80" s="64">
        <f t="shared" si="209"/>
        <v>0</v>
      </c>
      <c r="AW80" s="63"/>
      <c r="AX80" s="54">
        <f t="shared" si="210"/>
        <v>0</v>
      </c>
      <c r="AY80" s="173">
        <f t="shared" si="211"/>
        <v>0</v>
      </c>
      <c r="AZ80" s="174">
        <f t="shared" si="212"/>
        <v>0</v>
      </c>
      <c r="BA80" s="63"/>
      <c r="BB80" s="54">
        <f t="shared" si="213"/>
        <v>0</v>
      </c>
      <c r="BC80" s="63"/>
      <c r="BD80" s="54">
        <f t="shared" si="214"/>
        <v>0</v>
      </c>
      <c r="BE80" s="63"/>
      <c r="BF80" s="54">
        <f t="shared" si="215"/>
        <v>0</v>
      </c>
      <c r="BG80" s="63"/>
      <c r="BH80" s="54">
        <f t="shared" si="216"/>
        <v>0</v>
      </c>
      <c r="BI80" s="63"/>
      <c r="BJ80" s="54">
        <f t="shared" si="217"/>
        <v>0</v>
      </c>
      <c r="BK80" s="173">
        <f t="shared" si="218"/>
        <v>0</v>
      </c>
      <c r="BL80" s="174">
        <f t="shared" si="219"/>
        <v>0</v>
      </c>
      <c r="BM80" s="11"/>
      <c r="BN80" s="55">
        <f t="shared" ref="BN80:BN82" si="221">W80+AK80+AY80+BK80</f>
        <v>0</v>
      </c>
      <c r="BO80" s="56">
        <f t="shared" ref="BO80:BO82" si="222">X80+AL80+AZ80+BL80</f>
        <v>0</v>
      </c>
    </row>
    <row r="81" spans="1:67" s="58" customFormat="1">
      <c r="A81" s="153">
        <v>3.4</v>
      </c>
      <c r="B81" s="3" t="s">
        <v>173</v>
      </c>
      <c r="C81" s="35" t="s">
        <v>5</v>
      </c>
      <c r="D81" s="48">
        <f t="shared" si="186"/>
        <v>0</v>
      </c>
      <c r="E81" s="49">
        <f t="shared" si="187"/>
        <v>0</v>
      </c>
      <c r="F81" s="50"/>
      <c r="G81" s="61"/>
      <c r="H81" s="62">
        <f t="shared" si="188"/>
        <v>0</v>
      </c>
      <c r="I81" s="61"/>
      <c r="J81" s="62">
        <f t="shared" si="189"/>
        <v>0</v>
      </c>
      <c r="K81" s="63">
        <v>0</v>
      </c>
      <c r="L81" s="64">
        <f t="shared" si="190"/>
        <v>0</v>
      </c>
      <c r="M81" s="63"/>
      <c r="N81" s="64">
        <f t="shared" si="191"/>
        <v>0</v>
      </c>
      <c r="O81" s="63"/>
      <c r="P81" s="64">
        <f t="shared" si="192"/>
        <v>0</v>
      </c>
      <c r="Q81" s="63"/>
      <c r="R81" s="64">
        <f t="shared" si="193"/>
        <v>0</v>
      </c>
      <c r="S81" s="63">
        <v>0</v>
      </c>
      <c r="T81" s="64">
        <f t="shared" si="194"/>
        <v>0</v>
      </c>
      <c r="U81" s="63">
        <v>0</v>
      </c>
      <c r="V81" s="64">
        <f t="shared" si="195"/>
        <v>0</v>
      </c>
      <c r="W81" s="173">
        <f t="shared" si="196"/>
        <v>0</v>
      </c>
      <c r="X81" s="174">
        <f t="shared" si="197"/>
        <v>0</v>
      </c>
      <c r="Y81" s="61"/>
      <c r="Z81" s="62">
        <f t="shared" si="198"/>
        <v>0</v>
      </c>
      <c r="AA81" s="63"/>
      <c r="AB81" s="64">
        <f t="shared" si="199"/>
        <v>0</v>
      </c>
      <c r="AC81" s="63"/>
      <c r="AD81" s="64">
        <f t="shared" si="200"/>
        <v>0</v>
      </c>
      <c r="AE81" s="63"/>
      <c r="AF81" s="54">
        <f t="shared" si="201"/>
        <v>0</v>
      </c>
      <c r="AG81" s="63"/>
      <c r="AH81" s="54">
        <f t="shared" si="202"/>
        <v>0</v>
      </c>
      <c r="AI81" s="63"/>
      <c r="AJ81" s="54">
        <f t="shared" si="203"/>
        <v>0</v>
      </c>
      <c r="AK81" s="173">
        <f t="shared" si="204"/>
        <v>0</v>
      </c>
      <c r="AL81" s="174">
        <f t="shared" si="205"/>
        <v>0</v>
      </c>
      <c r="AM81" s="63"/>
      <c r="AN81" s="62">
        <f t="shared" si="220"/>
        <v>0</v>
      </c>
      <c r="AO81" s="63"/>
      <c r="AP81" s="64">
        <f t="shared" si="206"/>
        <v>0</v>
      </c>
      <c r="AQ81" s="63"/>
      <c r="AR81" s="64">
        <f t="shared" si="207"/>
        <v>0</v>
      </c>
      <c r="AS81" s="63"/>
      <c r="AT81" s="64">
        <f t="shared" si="208"/>
        <v>0</v>
      </c>
      <c r="AU81" s="63"/>
      <c r="AV81" s="64">
        <f t="shared" si="209"/>
        <v>0</v>
      </c>
      <c r="AW81" s="63"/>
      <c r="AX81" s="54">
        <f t="shared" si="210"/>
        <v>0</v>
      </c>
      <c r="AY81" s="173">
        <f t="shared" si="211"/>
        <v>0</v>
      </c>
      <c r="AZ81" s="174">
        <f t="shared" si="212"/>
        <v>0</v>
      </c>
      <c r="BA81" s="63"/>
      <c r="BB81" s="54">
        <f t="shared" si="213"/>
        <v>0</v>
      </c>
      <c r="BC81" s="63"/>
      <c r="BD81" s="54">
        <f t="shared" si="214"/>
        <v>0</v>
      </c>
      <c r="BE81" s="63"/>
      <c r="BF81" s="54">
        <f t="shared" si="215"/>
        <v>0</v>
      </c>
      <c r="BG81" s="63"/>
      <c r="BH81" s="54">
        <f t="shared" si="216"/>
        <v>0</v>
      </c>
      <c r="BI81" s="63"/>
      <c r="BJ81" s="54">
        <f t="shared" si="217"/>
        <v>0</v>
      </c>
      <c r="BK81" s="173">
        <f t="shared" si="218"/>
        <v>0</v>
      </c>
      <c r="BL81" s="174">
        <f t="shared" si="219"/>
        <v>0</v>
      </c>
      <c r="BM81" s="11"/>
      <c r="BN81" s="55">
        <f t="shared" si="221"/>
        <v>0</v>
      </c>
      <c r="BO81" s="56">
        <f t="shared" si="222"/>
        <v>0</v>
      </c>
    </row>
    <row r="82" spans="1:67" s="58" customFormat="1">
      <c r="A82" s="153">
        <v>3.5</v>
      </c>
      <c r="B82" s="3" t="s">
        <v>170</v>
      </c>
      <c r="C82" s="35" t="s">
        <v>5</v>
      </c>
      <c r="D82" s="48">
        <f t="shared" si="186"/>
        <v>0</v>
      </c>
      <c r="E82" s="49">
        <f t="shared" si="187"/>
        <v>0</v>
      </c>
      <c r="F82" s="50"/>
      <c r="G82" s="61"/>
      <c r="H82" s="62">
        <f t="shared" si="188"/>
        <v>0</v>
      </c>
      <c r="I82" s="61"/>
      <c r="J82" s="62">
        <f t="shared" si="189"/>
        <v>0</v>
      </c>
      <c r="K82" s="63">
        <v>0</v>
      </c>
      <c r="L82" s="64">
        <f t="shared" si="190"/>
        <v>0</v>
      </c>
      <c r="M82" s="63"/>
      <c r="N82" s="64">
        <f t="shared" si="191"/>
        <v>0</v>
      </c>
      <c r="O82" s="63"/>
      <c r="P82" s="64">
        <f t="shared" si="192"/>
        <v>0</v>
      </c>
      <c r="Q82" s="63"/>
      <c r="R82" s="64">
        <f t="shared" si="193"/>
        <v>0</v>
      </c>
      <c r="S82" s="63">
        <v>0</v>
      </c>
      <c r="T82" s="64">
        <f t="shared" si="194"/>
        <v>0</v>
      </c>
      <c r="U82" s="63">
        <v>0</v>
      </c>
      <c r="V82" s="64">
        <f t="shared" si="195"/>
        <v>0</v>
      </c>
      <c r="W82" s="173">
        <f t="shared" si="196"/>
        <v>0</v>
      </c>
      <c r="X82" s="174">
        <f t="shared" si="197"/>
        <v>0</v>
      </c>
      <c r="Y82" s="61"/>
      <c r="Z82" s="62">
        <f t="shared" si="198"/>
        <v>0</v>
      </c>
      <c r="AA82" s="63"/>
      <c r="AB82" s="64">
        <f t="shared" si="199"/>
        <v>0</v>
      </c>
      <c r="AC82" s="63"/>
      <c r="AD82" s="64">
        <f t="shared" si="200"/>
        <v>0</v>
      </c>
      <c r="AE82" s="63"/>
      <c r="AF82" s="54">
        <f t="shared" ref="AF82:AF83" si="223">AE82*$AE$5</f>
        <v>0</v>
      </c>
      <c r="AG82" s="63"/>
      <c r="AH82" s="54">
        <f t="shared" ref="AH82:AH83" si="224">AG82*$AG$5</f>
        <v>0</v>
      </c>
      <c r="AI82" s="63"/>
      <c r="AJ82" s="54">
        <f t="shared" ref="AJ82:AJ83" si="225">AI82*$AI$5</f>
        <v>0</v>
      </c>
      <c r="AK82" s="173">
        <f t="shared" si="204"/>
        <v>0</v>
      </c>
      <c r="AL82" s="174">
        <f t="shared" si="205"/>
        <v>0</v>
      </c>
      <c r="AM82" s="63"/>
      <c r="AN82" s="62">
        <f t="shared" si="220"/>
        <v>0</v>
      </c>
      <c r="AO82" s="63"/>
      <c r="AP82" s="64">
        <f t="shared" si="206"/>
        <v>0</v>
      </c>
      <c r="AQ82" s="63"/>
      <c r="AR82" s="64">
        <f t="shared" si="207"/>
        <v>0</v>
      </c>
      <c r="AS82" s="63"/>
      <c r="AT82" s="64">
        <f t="shared" si="208"/>
        <v>0</v>
      </c>
      <c r="AU82" s="63"/>
      <c r="AV82" s="64">
        <f t="shared" si="209"/>
        <v>0</v>
      </c>
      <c r="AW82" s="63"/>
      <c r="AX82" s="54">
        <f t="shared" ref="AX82:AX83" si="226">AW82*$AW$5</f>
        <v>0</v>
      </c>
      <c r="AY82" s="173">
        <f t="shared" si="211"/>
        <v>0</v>
      </c>
      <c r="AZ82" s="174">
        <f t="shared" si="212"/>
        <v>0</v>
      </c>
      <c r="BA82" s="63"/>
      <c r="BB82" s="54">
        <f t="shared" ref="BB82:BB83" si="227">BA82*$BA$5</f>
        <v>0</v>
      </c>
      <c r="BC82" s="63"/>
      <c r="BD82" s="54">
        <f t="shared" ref="BD82:BD83" si="228">BC82*$BC$5</f>
        <v>0</v>
      </c>
      <c r="BE82" s="63"/>
      <c r="BF82" s="54">
        <f t="shared" ref="BF82:BF83" si="229">BE82*$BE$5</f>
        <v>0</v>
      </c>
      <c r="BG82" s="63"/>
      <c r="BH82" s="54">
        <f t="shared" ref="BH82:BH83" si="230">BG82*$BG$5</f>
        <v>0</v>
      </c>
      <c r="BI82" s="63"/>
      <c r="BJ82" s="54">
        <f t="shared" ref="BJ82:BJ83" si="231">BI82*$BI$5</f>
        <v>0</v>
      </c>
      <c r="BK82" s="173">
        <f t="shared" si="218"/>
        <v>0</v>
      </c>
      <c r="BL82" s="174">
        <f t="shared" si="219"/>
        <v>0</v>
      </c>
      <c r="BM82" s="11"/>
      <c r="BN82" s="55">
        <f t="shared" si="221"/>
        <v>0</v>
      </c>
      <c r="BO82" s="56">
        <f t="shared" si="222"/>
        <v>0</v>
      </c>
    </row>
    <row r="83" spans="1:67" s="58" customFormat="1">
      <c r="A83" s="153">
        <v>3.6</v>
      </c>
      <c r="B83" s="3" t="s">
        <v>143</v>
      </c>
      <c r="C83" s="35" t="s">
        <v>5</v>
      </c>
      <c r="D83" s="48">
        <f t="shared" si="186"/>
        <v>0</v>
      </c>
      <c r="E83" s="49">
        <f t="shared" si="187"/>
        <v>0</v>
      </c>
      <c r="F83" s="50"/>
      <c r="G83" s="61"/>
      <c r="H83" s="62">
        <f t="shared" si="188"/>
        <v>0</v>
      </c>
      <c r="I83" s="61"/>
      <c r="J83" s="62">
        <f t="shared" si="189"/>
        <v>0</v>
      </c>
      <c r="K83" s="63">
        <v>0</v>
      </c>
      <c r="L83" s="64">
        <f t="shared" si="190"/>
        <v>0</v>
      </c>
      <c r="M83" s="63"/>
      <c r="N83" s="64">
        <f t="shared" si="191"/>
        <v>0</v>
      </c>
      <c r="O83" s="63"/>
      <c r="P83" s="64">
        <f t="shared" si="192"/>
        <v>0</v>
      </c>
      <c r="Q83" s="63"/>
      <c r="R83" s="64">
        <f t="shared" si="193"/>
        <v>0</v>
      </c>
      <c r="S83" s="63">
        <v>0</v>
      </c>
      <c r="T83" s="64">
        <f t="shared" si="194"/>
        <v>0</v>
      </c>
      <c r="U83" s="63">
        <v>0</v>
      </c>
      <c r="V83" s="64">
        <f t="shared" si="195"/>
        <v>0</v>
      </c>
      <c r="W83" s="173">
        <f t="shared" si="196"/>
        <v>0</v>
      </c>
      <c r="X83" s="174">
        <f t="shared" si="197"/>
        <v>0</v>
      </c>
      <c r="Y83" s="61"/>
      <c r="Z83" s="62">
        <f t="shared" si="198"/>
        <v>0</v>
      </c>
      <c r="AA83" s="63"/>
      <c r="AB83" s="64">
        <f t="shared" si="199"/>
        <v>0</v>
      </c>
      <c r="AC83" s="63"/>
      <c r="AD83" s="64">
        <f t="shared" si="200"/>
        <v>0</v>
      </c>
      <c r="AE83" s="63"/>
      <c r="AF83" s="54">
        <f t="shared" si="223"/>
        <v>0</v>
      </c>
      <c r="AG83" s="63"/>
      <c r="AH83" s="54">
        <f t="shared" si="224"/>
        <v>0</v>
      </c>
      <c r="AI83" s="63"/>
      <c r="AJ83" s="54">
        <f t="shared" si="225"/>
        <v>0</v>
      </c>
      <c r="AK83" s="173">
        <f t="shared" si="204"/>
        <v>0</v>
      </c>
      <c r="AL83" s="174">
        <f t="shared" si="205"/>
        <v>0</v>
      </c>
      <c r="AM83" s="63"/>
      <c r="AN83" s="62">
        <f t="shared" ref="AN83:AN84" si="232">AM83*$AM$5</f>
        <v>0</v>
      </c>
      <c r="AO83" s="63"/>
      <c r="AP83" s="64">
        <f t="shared" si="206"/>
        <v>0</v>
      </c>
      <c r="AQ83" s="63"/>
      <c r="AR83" s="64">
        <f t="shared" si="207"/>
        <v>0</v>
      </c>
      <c r="AS83" s="63"/>
      <c r="AT83" s="64">
        <f t="shared" si="208"/>
        <v>0</v>
      </c>
      <c r="AU83" s="63"/>
      <c r="AV83" s="64">
        <f t="shared" si="209"/>
        <v>0</v>
      </c>
      <c r="AW83" s="63"/>
      <c r="AX83" s="54">
        <f t="shared" si="226"/>
        <v>0</v>
      </c>
      <c r="AY83" s="173">
        <f t="shared" si="211"/>
        <v>0</v>
      </c>
      <c r="AZ83" s="174">
        <f t="shared" si="212"/>
        <v>0</v>
      </c>
      <c r="BA83" s="63"/>
      <c r="BB83" s="54">
        <f t="shared" si="227"/>
        <v>0</v>
      </c>
      <c r="BC83" s="63"/>
      <c r="BD83" s="54">
        <f t="shared" si="228"/>
        <v>0</v>
      </c>
      <c r="BE83" s="63"/>
      <c r="BF83" s="54">
        <f t="shared" si="229"/>
        <v>0</v>
      </c>
      <c r="BG83" s="63"/>
      <c r="BH83" s="54">
        <f t="shared" si="230"/>
        <v>0</v>
      </c>
      <c r="BI83" s="63"/>
      <c r="BJ83" s="54">
        <f t="shared" si="231"/>
        <v>0</v>
      </c>
      <c r="BK83" s="173">
        <f t="shared" si="218"/>
        <v>0</v>
      </c>
      <c r="BL83" s="174">
        <f t="shared" si="219"/>
        <v>0</v>
      </c>
      <c r="BM83" s="11"/>
      <c r="BN83" s="55">
        <f t="shared" ref="BN83:BN84" si="233">W83+AK83+AY83+BK83</f>
        <v>0</v>
      </c>
      <c r="BO83" s="56">
        <f t="shared" ref="BO83:BO84" si="234">X83+AL83+AZ83+BL83</f>
        <v>0</v>
      </c>
    </row>
    <row r="84" spans="1:67" s="58" customFormat="1">
      <c r="A84" s="153">
        <v>3.7</v>
      </c>
      <c r="B84" s="3" t="s">
        <v>171</v>
      </c>
      <c r="C84" s="35" t="s">
        <v>5</v>
      </c>
      <c r="D84" s="48">
        <f t="shared" si="186"/>
        <v>0</v>
      </c>
      <c r="E84" s="49">
        <f t="shared" si="187"/>
        <v>0</v>
      </c>
      <c r="F84" s="50"/>
      <c r="G84" s="61"/>
      <c r="H84" s="62">
        <f t="shared" si="188"/>
        <v>0</v>
      </c>
      <c r="I84" s="61"/>
      <c r="J84" s="62">
        <f t="shared" si="189"/>
        <v>0</v>
      </c>
      <c r="K84" s="63">
        <v>0</v>
      </c>
      <c r="L84" s="64">
        <f t="shared" si="190"/>
        <v>0</v>
      </c>
      <c r="M84" s="63"/>
      <c r="N84" s="64">
        <f t="shared" si="191"/>
        <v>0</v>
      </c>
      <c r="O84" s="63"/>
      <c r="P84" s="64">
        <f t="shared" si="192"/>
        <v>0</v>
      </c>
      <c r="Q84" s="63"/>
      <c r="R84" s="64">
        <f t="shared" si="193"/>
        <v>0</v>
      </c>
      <c r="S84" s="63"/>
      <c r="T84" s="64">
        <f t="shared" si="194"/>
        <v>0</v>
      </c>
      <c r="U84" s="63">
        <v>0</v>
      </c>
      <c r="V84" s="64">
        <f t="shared" si="195"/>
        <v>0</v>
      </c>
      <c r="W84" s="173">
        <f t="shared" si="196"/>
        <v>0</v>
      </c>
      <c r="X84" s="174">
        <f t="shared" si="197"/>
        <v>0</v>
      </c>
      <c r="Y84" s="61"/>
      <c r="Z84" s="62">
        <f t="shared" si="198"/>
        <v>0</v>
      </c>
      <c r="AA84" s="63"/>
      <c r="AB84" s="64">
        <f t="shared" si="199"/>
        <v>0</v>
      </c>
      <c r="AC84" s="63"/>
      <c r="AD84" s="64">
        <f t="shared" si="200"/>
        <v>0</v>
      </c>
      <c r="AE84" s="63"/>
      <c r="AF84" s="54">
        <f t="shared" ref="AF84" si="235">AE84*$AE$5</f>
        <v>0</v>
      </c>
      <c r="AG84" s="63"/>
      <c r="AH84" s="54">
        <f t="shared" ref="AH84" si="236">AG84*$AG$5</f>
        <v>0</v>
      </c>
      <c r="AI84" s="63"/>
      <c r="AJ84" s="54">
        <f t="shared" ref="AJ84" si="237">AI84*$AI$5</f>
        <v>0</v>
      </c>
      <c r="AK84" s="173">
        <f t="shared" si="204"/>
        <v>0</v>
      </c>
      <c r="AL84" s="174">
        <f t="shared" si="205"/>
        <v>0</v>
      </c>
      <c r="AM84" s="63"/>
      <c r="AN84" s="62">
        <f t="shared" si="232"/>
        <v>0</v>
      </c>
      <c r="AO84" s="63"/>
      <c r="AP84" s="64">
        <f t="shared" si="206"/>
        <v>0</v>
      </c>
      <c r="AQ84" s="63"/>
      <c r="AR84" s="64">
        <f t="shared" si="207"/>
        <v>0</v>
      </c>
      <c r="AS84" s="63"/>
      <c r="AT84" s="64">
        <f t="shared" si="208"/>
        <v>0</v>
      </c>
      <c r="AU84" s="63"/>
      <c r="AV84" s="64">
        <f t="shared" si="209"/>
        <v>0</v>
      </c>
      <c r="AW84" s="63"/>
      <c r="AX84" s="54">
        <f t="shared" ref="AX84" si="238">AW84*$AW$5</f>
        <v>0</v>
      </c>
      <c r="AY84" s="173">
        <f t="shared" si="211"/>
        <v>0</v>
      </c>
      <c r="AZ84" s="174">
        <f t="shared" si="212"/>
        <v>0</v>
      </c>
      <c r="BA84" s="63"/>
      <c r="BB84" s="54">
        <f t="shared" ref="BB84" si="239">BA84*$BA$5</f>
        <v>0</v>
      </c>
      <c r="BC84" s="63"/>
      <c r="BD84" s="54">
        <f t="shared" ref="BD84" si="240">BC84*$BC$5</f>
        <v>0</v>
      </c>
      <c r="BE84" s="63"/>
      <c r="BF84" s="54">
        <f t="shared" ref="BF84" si="241">BE84*$BE$5</f>
        <v>0</v>
      </c>
      <c r="BG84" s="63"/>
      <c r="BH84" s="54">
        <f t="shared" ref="BH84" si="242">BG84*$BG$5</f>
        <v>0</v>
      </c>
      <c r="BI84" s="63"/>
      <c r="BJ84" s="54">
        <f t="shared" ref="BJ84" si="243">BI84*$BI$5</f>
        <v>0</v>
      </c>
      <c r="BK84" s="173">
        <f t="shared" si="218"/>
        <v>0</v>
      </c>
      <c r="BL84" s="174">
        <f t="shared" si="219"/>
        <v>0</v>
      </c>
      <c r="BM84" s="11"/>
      <c r="BN84" s="55">
        <f t="shared" si="233"/>
        <v>0</v>
      </c>
      <c r="BO84" s="56">
        <f t="shared" si="234"/>
        <v>0</v>
      </c>
    </row>
    <row r="85" spans="1:67" s="58" customFormat="1">
      <c r="A85" s="215">
        <v>3.8</v>
      </c>
      <c r="B85" s="3" t="s">
        <v>174</v>
      </c>
      <c r="C85" s="35" t="s">
        <v>162</v>
      </c>
      <c r="D85" s="48"/>
      <c r="E85" s="49"/>
      <c r="F85" s="50"/>
      <c r="G85" s="61"/>
      <c r="H85" s="62"/>
      <c r="I85" s="61"/>
      <c r="J85" s="62"/>
      <c r="K85" s="63"/>
      <c r="L85" s="64"/>
      <c r="M85" s="63"/>
      <c r="N85" s="64"/>
      <c r="O85" s="63"/>
      <c r="P85" s="64"/>
      <c r="Q85" s="63"/>
      <c r="R85" s="64"/>
      <c r="S85" s="63"/>
      <c r="T85" s="64"/>
      <c r="U85" s="63"/>
      <c r="V85" s="64"/>
      <c r="W85" s="173"/>
      <c r="X85" s="174"/>
      <c r="Y85" s="61"/>
      <c r="Z85" s="62"/>
      <c r="AA85" s="63"/>
      <c r="AB85" s="64"/>
      <c r="AC85" s="63"/>
      <c r="AD85" s="64"/>
      <c r="AE85" s="63"/>
      <c r="AF85" s="54"/>
      <c r="AG85" s="63"/>
      <c r="AH85" s="54"/>
      <c r="AI85" s="63"/>
      <c r="AJ85" s="54"/>
      <c r="AK85" s="173"/>
      <c r="AL85" s="174"/>
      <c r="AM85" s="63"/>
      <c r="AN85" s="62"/>
      <c r="AO85" s="63"/>
      <c r="AP85" s="64"/>
      <c r="AQ85" s="63"/>
      <c r="AR85" s="64"/>
      <c r="AS85" s="63"/>
      <c r="AT85" s="64"/>
      <c r="AU85" s="63"/>
      <c r="AV85" s="64"/>
      <c r="AW85" s="63"/>
      <c r="AX85" s="54"/>
      <c r="AY85" s="173"/>
      <c r="AZ85" s="174"/>
      <c r="BA85" s="63"/>
      <c r="BB85" s="54"/>
      <c r="BC85" s="63"/>
      <c r="BD85" s="54"/>
      <c r="BE85" s="63"/>
      <c r="BF85" s="54"/>
      <c r="BG85" s="63"/>
      <c r="BH85" s="54"/>
      <c r="BI85" s="63"/>
      <c r="BJ85" s="54"/>
      <c r="BK85" s="173"/>
      <c r="BL85" s="174"/>
      <c r="BM85" s="11"/>
      <c r="BN85" s="55"/>
      <c r="BO85" s="56"/>
    </row>
    <row r="86" spans="1:67" s="152" customFormat="1" ht="27" customHeight="1">
      <c r="A86" s="200"/>
      <c r="B86" s="201" t="s">
        <v>73</v>
      </c>
      <c r="C86" s="202" t="s">
        <v>5</v>
      </c>
      <c r="D86" s="175">
        <f t="shared" si="186"/>
        <v>0</v>
      </c>
      <c r="E86" s="176">
        <f t="shared" si="187"/>
        <v>0</v>
      </c>
      <c r="F86" s="203"/>
      <c r="G86" s="175">
        <f>SUM(G78:G85)</f>
        <v>0</v>
      </c>
      <c r="H86" s="176">
        <f t="shared" ref="H86:AL86" si="244">SUM(H78:H85)</f>
        <v>0</v>
      </c>
      <c r="I86" s="175">
        <f t="shared" si="244"/>
        <v>0</v>
      </c>
      <c r="J86" s="176">
        <f t="shared" si="244"/>
        <v>0</v>
      </c>
      <c r="K86" s="175">
        <f t="shared" si="244"/>
        <v>0</v>
      </c>
      <c r="L86" s="176">
        <f t="shared" si="244"/>
        <v>0</v>
      </c>
      <c r="M86" s="175">
        <f t="shared" si="244"/>
        <v>0</v>
      </c>
      <c r="N86" s="176">
        <f t="shared" si="244"/>
        <v>0</v>
      </c>
      <c r="O86" s="175">
        <f t="shared" si="244"/>
        <v>0</v>
      </c>
      <c r="P86" s="176">
        <f t="shared" si="244"/>
        <v>0</v>
      </c>
      <c r="Q86" s="175">
        <f t="shared" si="244"/>
        <v>0</v>
      </c>
      <c r="R86" s="176">
        <f t="shared" si="244"/>
        <v>0</v>
      </c>
      <c r="S86" s="175">
        <f t="shared" si="244"/>
        <v>0</v>
      </c>
      <c r="T86" s="176">
        <f t="shared" si="244"/>
        <v>0</v>
      </c>
      <c r="U86" s="175">
        <f t="shared" si="244"/>
        <v>0</v>
      </c>
      <c r="V86" s="176">
        <f t="shared" si="244"/>
        <v>0</v>
      </c>
      <c r="W86" s="175">
        <f t="shared" si="244"/>
        <v>0</v>
      </c>
      <c r="X86" s="176">
        <f t="shared" si="244"/>
        <v>0</v>
      </c>
      <c r="Y86" s="175">
        <f t="shared" si="244"/>
        <v>0</v>
      </c>
      <c r="Z86" s="176">
        <f t="shared" si="244"/>
        <v>0</v>
      </c>
      <c r="AA86" s="175">
        <f t="shared" si="244"/>
        <v>0</v>
      </c>
      <c r="AB86" s="176">
        <f t="shared" si="244"/>
        <v>0</v>
      </c>
      <c r="AC86" s="175">
        <f t="shared" si="244"/>
        <v>0</v>
      </c>
      <c r="AD86" s="176">
        <f t="shared" si="244"/>
        <v>0</v>
      </c>
      <c r="AE86" s="175">
        <f t="shared" si="244"/>
        <v>0</v>
      </c>
      <c r="AF86" s="176">
        <f t="shared" si="244"/>
        <v>0</v>
      </c>
      <c r="AG86" s="175">
        <f t="shared" si="244"/>
        <v>0</v>
      </c>
      <c r="AH86" s="176">
        <f t="shared" si="244"/>
        <v>0</v>
      </c>
      <c r="AI86" s="175">
        <f t="shared" si="244"/>
        <v>0</v>
      </c>
      <c r="AJ86" s="176">
        <f t="shared" si="244"/>
        <v>0</v>
      </c>
      <c r="AK86" s="175">
        <f t="shared" si="244"/>
        <v>0</v>
      </c>
      <c r="AL86" s="176">
        <f t="shared" si="244"/>
        <v>0</v>
      </c>
      <c r="AM86" s="175">
        <f t="shared" ref="AM86:BL86" si="245">SUM(AM78:AM85)</f>
        <v>0</v>
      </c>
      <c r="AN86" s="176">
        <f t="shared" si="245"/>
        <v>0</v>
      </c>
      <c r="AO86" s="175">
        <f t="shared" si="245"/>
        <v>0</v>
      </c>
      <c r="AP86" s="176">
        <f t="shared" si="245"/>
        <v>0</v>
      </c>
      <c r="AQ86" s="175">
        <f t="shared" si="245"/>
        <v>0</v>
      </c>
      <c r="AR86" s="176">
        <f t="shared" si="245"/>
        <v>0</v>
      </c>
      <c r="AS86" s="175">
        <f t="shared" si="245"/>
        <v>0</v>
      </c>
      <c r="AT86" s="176">
        <f t="shared" si="245"/>
        <v>0</v>
      </c>
      <c r="AU86" s="175">
        <f t="shared" si="245"/>
        <v>0</v>
      </c>
      <c r="AV86" s="176">
        <f t="shared" si="245"/>
        <v>0</v>
      </c>
      <c r="AW86" s="175">
        <f t="shared" si="245"/>
        <v>0</v>
      </c>
      <c r="AX86" s="176">
        <f t="shared" si="245"/>
        <v>0</v>
      </c>
      <c r="AY86" s="175">
        <f t="shared" si="245"/>
        <v>0</v>
      </c>
      <c r="AZ86" s="176">
        <f t="shared" si="245"/>
        <v>0</v>
      </c>
      <c r="BA86" s="175">
        <f t="shared" si="245"/>
        <v>0</v>
      </c>
      <c r="BB86" s="176">
        <f t="shared" si="245"/>
        <v>0</v>
      </c>
      <c r="BC86" s="175">
        <f t="shared" si="245"/>
        <v>0</v>
      </c>
      <c r="BD86" s="176">
        <f t="shared" si="245"/>
        <v>0</v>
      </c>
      <c r="BE86" s="175">
        <f t="shared" si="245"/>
        <v>0</v>
      </c>
      <c r="BF86" s="176">
        <f t="shared" si="245"/>
        <v>0</v>
      </c>
      <c r="BG86" s="175">
        <f t="shared" si="245"/>
        <v>0</v>
      </c>
      <c r="BH86" s="176">
        <f t="shared" si="245"/>
        <v>0</v>
      </c>
      <c r="BI86" s="175">
        <f t="shared" si="245"/>
        <v>0</v>
      </c>
      <c r="BJ86" s="176">
        <f t="shared" si="245"/>
        <v>0</v>
      </c>
      <c r="BK86" s="175">
        <f t="shared" si="245"/>
        <v>0</v>
      </c>
      <c r="BL86" s="176">
        <f t="shared" si="245"/>
        <v>0</v>
      </c>
      <c r="BM86" s="204"/>
      <c r="BN86" s="190">
        <f>SUM(BN78:BN85)</f>
        <v>0</v>
      </c>
      <c r="BO86" s="191">
        <f>SUM(BO78:BO85)</f>
        <v>0</v>
      </c>
    </row>
    <row r="87" spans="1:67" s="46" customFormat="1" ht="23.25" customHeight="1">
      <c r="A87" s="106" t="s">
        <v>175</v>
      </c>
      <c r="B87" s="2"/>
      <c r="C87" s="40"/>
      <c r="D87" s="47"/>
      <c r="E87" s="47"/>
      <c r="F87" s="26"/>
      <c r="G87" s="45"/>
      <c r="H87" s="45"/>
      <c r="I87" s="45"/>
      <c r="J87" s="45"/>
      <c r="K87" s="45"/>
      <c r="L87" s="45"/>
      <c r="M87" s="45"/>
      <c r="N87" s="45"/>
      <c r="O87" s="45"/>
      <c r="P87" s="45"/>
      <c r="Q87" s="45"/>
      <c r="R87" s="45"/>
      <c r="S87" s="45"/>
      <c r="T87" s="45"/>
      <c r="U87" s="45"/>
      <c r="V87" s="45"/>
      <c r="W87" s="170"/>
      <c r="X87" s="170"/>
      <c r="Y87" s="45"/>
      <c r="Z87" s="45"/>
      <c r="AA87" s="45"/>
      <c r="AB87" s="45"/>
      <c r="AC87" s="45"/>
      <c r="AD87" s="45"/>
      <c r="AE87" s="45"/>
      <c r="AF87" s="45"/>
      <c r="AG87" s="45"/>
      <c r="AH87" s="45"/>
      <c r="AI87" s="45"/>
      <c r="AJ87" s="45"/>
      <c r="AK87" s="170"/>
      <c r="AL87" s="170"/>
      <c r="AM87" s="45"/>
      <c r="AN87" s="45"/>
      <c r="AO87" s="45"/>
      <c r="AP87" s="45"/>
      <c r="AQ87" s="45"/>
      <c r="AR87" s="45"/>
      <c r="AS87" s="45"/>
      <c r="AT87" s="45"/>
      <c r="AU87" s="45"/>
      <c r="AV87" s="45"/>
      <c r="AW87" s="45"/>
      <c r="AX87" s="45"/>
      <c r="AY87" s="170"/>
      <c r="AZ87" s="170"/>
      <c r="BA87" s="45"/>
      <c r="BB87" s="45"/>
      <c r="BC87" s="45"/>
      <c r="BD87" s="45"/>
      <c r="BE87" s="45"/>
      <c r="BF87" s="45"/>
      <c r="BG87" s="45"/>
      <c r="BH87" s="45"/>
      <c r="BI87" s="45"/>
      <c r="BJ87" s="45"/>
      <c r="BK87" s="170"/>
      <c r="BL87" s="170"/>
      <c r="BM87" s="11"/>
      <c r="BN87" s="45"/>
      <c r="BO87" s="45"/>
    </row>
    <row r="88" spans="1:67" s="58" customFormat="1">
      <c r="A88" s="153">
        <v>4.0999999999999996</v>
      </c>
      <c r="B88" s="3" t="s">
        <v>76</v>
      </c>
      <c r="C88" s="35" t="s">
        <v>5</v>
      </c>
      <c r="D88" s="48">
        <f>'PSE '!E30</f>
        <v>0</v>
      </c>
      <c r="E88" s="49">
        <f>'PSE '!G30</f>
        <v>0</v>
      </c>
      <c r="F88" s="50"/>
      <c r="G88" s="61"/>
      <c r="H88" s="62"/>
      <c r="I88" s="61"/>
      <c r="J88" s="62"/>
      <c r="K88" s="63"/>
      <c r="L88" s="64"/>
      <c r="M88" s="63"/>
      <c r="N88" s="64"/>
      <c r="O88" s="63"/>
      <c r="P88" s="64"/>
      <c r="Q88" s="63"/>
      <c r="R88" s="64"/>
      <c r="S88" s="63"/>
      <c r="T88" s="64"/>
      <c r="U88" s="63"/>
      <c r="V88" s="64"/>
      <c r="W88" s="173"/>
      <c r="X88" s="174"/>
      <c r="Y88" s="61"/>
      <c r="Z88" s="62"/>
      <c r="AA88" s="63"/>
      <c r="AB88" s="64"/>
      <c r="AC88" s="63"/>
      <c r="AD88" s="64"/>
      <c r="AE88" s="63"/>
      <c r="AF88" s="54"/>
      <c r="AG88" s="63"/>
      <c r="AH88" s="54"/>
      <c r="AI88" s="63"/>
      <c r="AJ88" s="54"/>
      <c r="AK88" s="173"/>
      <c r="AL88" s="174"/>
      <c r="AM88" s="63"/>
      <c r="AN88" s="62"/>
      <c r="AO88" s="63"/>
      <c r="AP88" s="64"/>
      <c r="AQ88" s="63"/>
      <c r="AR88" s="64"/>
      <c r="AS88" s="63"/>
      <c r="AT88" s="64"/>
      <c r="AU88" s="63"/>
      <c r="AV88" s="64"/>
      <c r="AW88" s="63"/>
      <c r="AX88" s="54"/>
      <c r="AY88" s="173"/>
      <c r="AZ88" s="174"/>
      <c r="BA88" s="63"/>
      <c r="BB88" s="54"/>
      <c r="BC88" s="63"/>
      <c r="BD88" s="54"/>
      <c r="BE88" s="63"/>
      <c r="BF88" s="54"/>
      <c r="BG88" s="63"/>
      <c r="BH88" s="54"/>
      <c r="BI88" s="63"/>
      <c r="BJ88" s="54"/>
      <c r="BK88" s="173"/>
      <c r="BL88" s="174"/>
      <c r="BM88" s="11"/>
      <c r="BN88" s="55">
        <f>D88</f>
        <v>0</v>
      </c>
      <c r="BO88" s="56">
        <f>E88</f>
        <v>0</v>
      </c>
    </row>
    <row r="89" spans="1:67" s="58" customFormat="1">
      <c r="A89" s="153">
        <f>A88+0.1</f>
        <v>4.1999999999999993</v>
      </c>
      <c r="B89" s="3" t="s">
        <v>176</v>
      </c>
      <c r="C89" s="35" t="s">
        <v>5</v>
      </c>
      <c r="D89" s="48">
        <f t="shared" ref="D89:D98" si="246">BN89</f>
        <v>0</v>
      </c>
      <c r="E89" s="49">
        <f>BO89</f>
        <v>0</v>
      </c>
      <c r="F89" s="50"/>
      <c r="G89" s="61"/>
      <c r="H89" s="62">
        <f>G89*$G$5</f>
        <v>0</v>
      </c>
      <c r="I89" s="61"/>
      <c r="J89" s="62">
        <f>I89*$I$5</f>
        <v>0</v>
      </c>
      <c r="K89" s="63"/>
      <c r="L89" s="64">
        <f>K89*$K$5</f>
        <v>0</v>
      </c>
      <c r="M89" s="63"/>
      <c r="N89" s="64">
        <f>M89*$M$5</f>
        <v>0</v>
      </c>
      <c r="O89" s="63"/>
      <c r="P89" s="64">
        <f>O89*$O$5</f>
        <v>0</v>
      </c>
      <c r="Q89" s="63"/>
      <c r="R89" s="64">
        <f>Q89*$Q$5</f>
        <v>0</v>
      </c>
      <c r="S89" s="63"/>
      <c r="T89" s="64">
        <f>S89*$S$5</f>
        <v>0</v>
      </c>
      <c r="U89" s="63"/>
      <c r="V89" s="64">
        <f>U89*$U$5</f>
        <v>0</v>
      </c>
      <c r="W89" s="173">
        <f t="shared" ref="W89:W96" si="247">K89+M89+O89+Q89+S89+U89+G89+I89</f>
        <v>0</v>
      </c>
      <c r="X89" s="174">
        <f>L89+N89+P89+R89+T89+V89+H89+J89</f>
        <v>0</v>
      </c>
      <c r="Y89" s="61"/>
      <c r="Z89" s="62">
        <f>Y89*$Y$5</f>
        <v>0</v>
      </c>
      <c r="AA89" s="63"/>
      <c r="AB89" s="64">
        <f>AA89*$AA$5</f>
        <v>0</v>
      </c>
      <c r="AC89" s="63"/>
      <c r="AD89" s="64">
        <f>AC89*$AC$5</f>
        <v>0</v>
      </c>
      <c r="AE89" s="63"/>
      <c r="AF89" s="54">
        <f t="shared" ref="AF89" si="248">AE89*$AE$5</f>
        <v>0</v>
      </c>
      <c r="AG89" s="63"/>
      <c r="AH89" s="54">
        <f t="shared" ref="AH89" si="249">AG89*$AG$5</f>
        <v>0</v>
      </c>
      <c r="AI89" s="63"/>
      <c r="AJ89" s="54">
        <f t="shared" ref="AJ89" si="250">AI89*$AI$5</f>
        <v>0</v>
      </c>
      <c r="AK89" s="173">
        <f>AC89+AE89+AG89+AI89+AA89+Y89</f>
        <v>0</v>
      </c>
      <c r="AL89" s="174">
        <f>AD89+AF89+AH89+AJ89+AB89+Z89</f>
        <v>0</v>
      </c>
      <c r="AM89" s="63"/>
      <c r="AN89" s="62">
        <f t="shared" ref="AN89" si="251">AM89*$AM$5</f>
        <v>0</v>
      </c>
      <c r="AO89" s="63"/>
      <c r="AP89" s="64">
        <f>AO89*$AO$5</f>
        <v>0</v>
      </c>
      <c r="AQ89" s="63"/>
      <c r="AR89" s="64">
        <f>AQ89*$AQ$5</f>
        <v>0</v>
      </c>
      <c r="AS89" s="63"/>
      <c r="AT89" s="64">
        <f>AS89*$AS$5</f>
        <v>0</v>
      </c>
      <c r="AU89" s="63"/>
      <c r="AV89" s="64">
        <f>AU89*$AU$5</f>
        <v>0</v>
      </c>
      <c r="AW89" s="63"/>
      <c r="AX89" s="54">
        <f t="shared" ref="AX89" si="252">AW89*$AW$5</f>
        <v>0</v>
      </c>
      <c r="AY89" s="173">
        <f>AQ89+AS89+AU89+AW89+AO89+AM89</f>
        <v>0</v>
      </c>
      <c r="AZ89" s="174">
        <f>AR89+AT89+AV89+AX89+AP89+AN89</f>
        <v>0</v>
      </c>
      <c r="BA89" s="63"/>
      <c r="BB89" s="54">
        <f t="shared" ref="BB89" si="253">BA89*$BA$5</f>
        <v>0</v>
      </c>
      <c r="BC89" s="63"/>
      <c r="BD89" s="54">
        <f t="shared" ref="BD89" si="254">BC89*$BC$5</f>
        <v>0</v>
      </c>
      <c r="BE89" s="63"/>
      <c r="BF89" s="54">
        <f t="shared" ref="BF89" si="255">BE89*$BE$5</f>
        <v>0</v>
      </c>
      <c r="BG89" s="63"/>
      <c r="BH89" s="54">
        <f t="shared" ref="BH89" si="256">BG89*$BG$5</f>
        <v>0</v>
      </c>
      <c r="BI89" s="63"/>
      <c r="BJ89" s="54">
        <f t="shared" ref="BJ89" si="257">BI89*$BI$5</f>
        <v>0</v>
      </c>
      <c r="BK89" s="173">
        <f>BC89+BE89+BG89+BI89+BA89</f>
        <v>0</v>
      </c>
      <c r="BL89" s="174">
        <f>BD89+BF89+BH89+BJ89+BB89</f>
        <v>0</v>
      </c>
      <c r="BM89" s="11"/>
      <c r="BN89" s="55">
        <f>W89+AK89+AY89+BK89</f>
        <v>0</v>
      </c>
      <c r="BO89" s="56">
        <f>X89+AZ89+BL89</f>
        <v>0</v>
      </c>
    </row>
    <row r="90" spans="1:67" s="58" customFormat="1" ht="19.5" customHeight="1">
      <c r="A90" s="153">
        <f t="shared" ref="A90:A96" si="258">A89+0.1</f>
        <v>4.2999999999999989</v>
      </c>
      <c r="B90" s="3" t="s">
        <v>177</v>
      </c>
      <c r="C90" s="35" t="s">
        <v>5</v>
      </c>
      <c r="D90" s="48">
        <f t="shared" si="246"/>
        <v>0</v>
      </c>
      <c r="E90" s="49">
        <f t="shared" ref="E90:E98" si="259">BO90</f>
        <v>0</v>
      </c>
      <c r="F90" s="50"/>
      <c r="G90" s="61"/>
      <c r="H90" s="62">
        <f t="shared" ref="H90:H96" si="260">G90*$G$5</f>
        <v>0</v>
      </c>
      <c r="I90" s="61"/>
      <c r="J90" s="62">
        <f t="shared" ref="J90:J96" si="261">I90*$I$5</f>
        <v>0</v>
      </c>
      <c r="K90" s="63">
        <v>0</v>
      </c>
      <c r="L90" s="64">
        <f t="shared" ref="L90:L96" si="262">K90*$K$5</f>
        <v>0</v>
      </c>
      <c r="M90" s="63"/>
      <c r="N90" s="64">
        <f t="shared" ref="N90:N96" si="263">M90*$M$5</f>
        <v>0</v>
      </c>
      <c r="O90" s="63"/>
      <c r="P90" s="64">
        <f t="shared" ref="P90:P96" si="264">O90*$O$5</f>
        <v>0</v>
      </c>
      <c r="Q90" s="63"/>
      <c r="R90" s="64">
        <f t="shared" ref="R90:R96" si="265">Q90*$Q$5</f>
        <v>0</v>
      </c>
      <c r="S90" s="63"/>
      <c r="T90" s="64">
        <f t="shared" ref="T90:T96" si="266">S90*$S$5</f>
        <v>0</v>
      </c>
      <c r="U90" s="63"/>
      <c r="V90" s="64">
        <f t="shared" ref="V90:V96" si="267">U90*$U$5</f>
        <v>0</v>
      </c>
      <c r="W90" s="173">
        <f t="shared" si="247"/>
        <v>0</v>
      </c>
      <c r="X90" s="174">
        <f t="shared" ref="X90:X96" si="268">L90+N90+P90+R90+T90+V90+H90+J90</f>
        <v>0</v>
      </c>
      <c r="Y90" s="61"/>
      <c r="Z90" s="62">
        <f t="shared" ref="Z90:Z96" si="269">Y90*$Y$5</f>
        <v>0</v>
      </c>
      <c r="AA90" s="63"/>
      <c r="AB90" s="64">
        <f t="shared" ref="AB90:AB96" si="270">AA90*$AA$5</f>
        <v>0</v>
      </c>
      <c r="AC90" s="63"/>
      <c r="AD90" s="64">
        <f t="shared" ref="AD90:AD96" si="271">AC90*$AC$5</f>
        <v>0</v>
      </c>
      <c r="AE90" s="63"/>
      <c r="AF90" s="54">
        <f t="shared" ref="AF90:AF96" si="272">AE90*$AE$5</f>
        <v>0</v>
      </c>
      <c r="AG90" s="63"/>
      <c r="AH90" s="54">
        <f t="shared" ref="AH90:AH96" si="273">AG90*$AG$5</f>
        <v>0</v>
      </c>
      <c r="AI90" s="63"/>
      <c r="AJ90" s="54">
        <f t="shared" ref="AJ90:AJ96" si="274">AI90*$AI$5</f>
        <v>0</v>
      </c>
      <c r="AK90" s="173">
        <f t="shared" ref="AK90:AK96" si="275">AC90+AE90+AG90+AI90+AA90+Y90</f>
        <v>0</v>
      </c>
      <c r="AL90" s="174">
        <f t="shared" ref="AL90:AL96" si="276">AD90+AF90+AH90+AJ90+AB90+Z90</f>
        <v>0</v>
      </c>
      <c r="AM90" s="63"/>
      <c r="AN90" s="62">
        <f t="shared" ref="AN90:AN96" si="277">AM90*$AM$5</f>
        <v>0</v>
      </c>
      <c r="AO90" s="63"/>
      <c r="AP90" s="64">
        <f t="shared" ref="AP90:AP96" si="278">AO90*$AO$5</f>
        <v>0</v>
      </c>
      <c r="AQ90" s="63"/>
      <c r="AR90" s="64">
        <f t="shared" ref="AR90:AR96" si="279">AQ90*$AQ$5</f>
        <v>0</v>
      </c>
      <c r="AS90" s="63"/>
      <c r="AT90" s="64">
        <f t="shared" ref="AT90:AT96" si="280">AS90*$AS$5</f>
        <v>0</v>
      </c>
      <c r="AU90" s="63"/>
      <c r="AV90" s="64">
        <f t="shared" ref="AV90:AV96" si="281">AU90*$AU$5</f>
        <v>0</v>
      </c>
      <c r="AW90" s="63"/>
      <c r="AX90" s="54">
        <f t="shared" ref="AX90:AX96" si="282">AW90*$AW$5</f>
        <v>0</v>
      </c>
      <c r="AY90" s="173">
        <f t="shared" ref="AY90:AY96" si="283">AQ90+AS90+AU90+AW90+AO90+AM90</f>
        <v>0</v>
      </c>
      <c r="AZ90" s="174">
        <f t="shared" ref="AZ90:AZ96" si="284">AR90+AT90+AV90+AX90+AP90+AN90</f>
        <v>0</v>
      </c>
      <c r="BA90" s="63"/>
      <c r="BB90" s="54">
        <f t="shared" ref="BB90:BB96" si="285">BA90*$BA$5</f>
        <v>0</v>
      </c>
      <c r="BC90" s="63"/>
      <c r="BD90" s="54">
        <f t="shared" ref="BD90:BD96" si="286">BC90*$BC$5</f>
        <v>0</v>
      </c>
      <c r="BE90" s="63"/>
      <c r="BF90" s="54">
        <f t="shared" ref="BF90:BF96" si="287">BE90*$BE$5</f>
        <v>0</v>
      </c>
      <c r="BG90" s="63"/>
      <c r="BH90" s="54">
        <f t="shared" ref="BH90:BH96" si="288">BG90*$BG$5</f>
        <v>0</v>
      </c>
      <c r="BI90" s="63"/>
      <c r="BJ90" s="54">
        <f t="shared" ref="BJ90:BJ96" si="289">BI90*$BI$5</f>
        <v>0</v>
      </c>
      <c r="BK90" s="173">
        <f t="shared" ref="BK90:BK96" si="290">BC90+BE90+BG90+BI90+BA90</f>
        <v>0</v>
      </c>
      <c r="BL90" s="174">
        <f t="shared" ref="BL90:BL96" si="291">BD90+BF90+BH90+BJ90+BB90</f>
        <v>0</v>
      </c>
      <c r="BM90" s="11"/>
      <c r="BN90" s="55">
        <f>W90+AK90+AY90+BK90</f>
        <v>0</v>
      </c>
      <c r="BO90" s="56">
        <f>X90+AL90+AZ90+BL90</f>
        <v>0</v>
      </c>
    </row>
    <row r="91" spans="1:67" s="58" customFormat="1">
      <c r="A91" s="153">
        <f t="shared" si="258"/>
        <v>4.3999999999999986</v>
      </c>
      <c r="B91" s="216" t="s">
        <v>178</v>
      </c>
      <c r="C91" s="35" t="s">
        <v>162</v>
      </c>
      <c r="D91" s="48"/>
      <c r="E91" s="49"/>
      <c r="F91" s="50"/>
      <c r="G91" s="61"/>
      <c r="H91" s="62"/>
      <c r="I91" s="61"/>
      <c r="J91" s="62"/>
      <c r="K91" s="63"/>
      <c r="L91" s="64"/>
      <c r="M91" s="63"/>
      <c r="N91" s="64"/>
      <c r="O91" s="63"/>
      <c r="P91" s="64"/>
      <c r="Q91" s="63"/>
      <c r="R91" s="64"/>
      <c r="S91" s="63"/>
      <c r="T91" s="64"/>
      <c r="U91" s="63"/>
      <c r="V91" s="64"/>
      <c r="W91" s="173"/>
      <c r="X91" s="174"/>
      <c r="Y91" s="61"/>
      <c r="Z91" s="62"/>
      <c r="AA91" s="63"/>
      <c r="AB91" s="64"/>
      <c r="AC91" s="63"/>
      <c r="AD91" s="64"/>
      <c r="AE91" s="63"/>
      <c r="AF91" s="54"/>
      <c r="AG91" s="63"/>
      <c r="AH91" s="54"/>
      <c r="AI91" s="63"/>
      <c r="AJ91" s="54"/>
      <c r="AK91" s="173"/>
      <c r="AL91" s="174"/>
      <c r="AM91" s="63"/>
      <c r="AN91" s="62"/>
      <c r="AO91" s="63"/>
      <c r="AP91" s="64"/>
      <c r="AQ91" s="63"/>
      <c r="AR91" s="64"/>
      <c r="AS91" s="63"/>
      <c r="AT91" s="64"/>
      <c r="AU91" s="63"/>
      <c r="AV91" s="64"/>
      <c r="AW91" s="63"/>
      <c r="AX91" s="54"/>
      <c r="AY91" s="173"/>
      <c r="AZ91" s="174"/>
      <c r="BA91" s="63"/>
      <c r="BB91" s="54"/>
      <c r="BC91" s="63"/>
      <c r="BD91" s="54"/>
      <c r="BE91" s="63"/>
      <c r="BF91" s="54"/>
      <c r="BG91" s="63"/>
      <c r="BH91" s="54"/>
      <c r="BI91" s="63"/>
      <c r="BJ91" s="54"/>
      <c r="BK91" s="173"/>
      <c r="BL91" s="174"/>
      <c r="BM91" s="11"/>
      <c r="BN91" s="55"/>
      <c r="BO91" s="56"/>
    </row>
    <row r="92" spans="1:67">
      <c r="A92" s="153">
        <f t="shared" si="258"/>
        <v>4.4999999999999982</v>
      </c>
      <c r="B92" s="160" t="s">
        <v>173</v>
      </c>
      <c r="C92" s="35" t="s">
        <v>5</v>
      </c>
      <c r="D92" s="48">
        <f t="shared" si="246"/>
        <v>0</v>
      </c>
      <c r="E92" s="49">
        <f t="shared" si="259"/>
        <v>0</v>
      </c>
      <c r="F92" s="50"/>
      <c r="G92" s="61"/>
      <c r="H92" s="62">
        <f t="shared" si="260"/>
        <v>0</v>
      </c>
      <c r="I92" s="61"/>
      <c r="J92" s="62">
        <f t="shared" si="261"/>
        <v>0</v>
      </c>
      <c r="K92" s="63">
        <v>0</v>
      </c>
      <c r="L92" s="64">
        <f t="shared" si="262"/>
        <v>0</v>
      </c>
      <c r="M92" s="63"/>
      <c r="N92" s="64">
        <f t="shared" si="263"/>
        <v>0</v>
      </c>
      <c r="O92" s="63"/>
      <c r="P92" s="64">
        <f t="shared" si="264"/>
        <v>0</v>
      </c>
      <c r="Q92" s="63"/>
      <c r="R92" s="64">
        <f t="shared" si="265"/>
        <v>0</v>
      </c>
      <c r="S92" s="63"/>
      <c r="T92" s="64">
        <f t="shared" si="266"/>
        <v>0</v>
      </c>
      <c r="U92" s="63"/>
      <c r="V92" s="64">
        <f t="shared" si="267"/>
        <v>0</v>
      </c>
      <c r="W92" s="173">
        <f t="shared" si="247"/>
        <v>0</v>
      </c>
      <c r="X92" s="174">
        <f t="shared" si="268"/>
        <v>0</v>
      </c>
      <c r="Y92" s="61"/>
      <c r="Z92" s="62">
        <f t="shared" si="269"/>
        <v>0</v>
      </c>
      <c r="AA92" s="63"/>
      <c r="AB92" s="64">
        <f t="shared" si="270"/>
        <v>0</v>
      </c>
      <c r="AC92" s="63"/>
      <c r="AD92" s="64">
        <f t="shared" si="271"/>
        <v>0</v>
      </c>
      <c r="AE92" s="63"/>
      <c r="AF92" s="54">
        <f t="shared" si="272"/>
        <v>0</v>
      </c>
      <c r="AG92" s="63"/>
      <c r="AH92" s="54">
        <f t="shared" si="273"/>
        <v>0</v>
      </c>
      <c r="AI92" s="63"/>
      <c r="AJ92" s="54">
        <f t="shared" si="274"/>
        <v>0</v>
      </c>
      <c r="AK92" s="173">
        <f t="shared" si="275"/>
        <v>0</v>
      </c>
      <c r="AL92" s="174">
        <f t="shared" si="276"/>
        <v>0</v>
      </c>
      <c r="AM92" s="63"/>
      <c r="AN92" s="62">
        <f t="shared" si="277"/>
        <v>0</v>
      </c>
      <c r="AO92" s="63"/>
      <c r="AP92" s="64">
        <f t="shared" si="278"/>
        <v>0</v>
      </c>
      <c r="AQ92" s="63"/>
      <c r="AR92" s="64">
        <f t="shared" si="279"/>
        <v>0</v>
      </c>
      <c r="AS92" s="63"/>
      <c r="AT92" s="64">
        <f t="shared" si="280"/>
        <v>0</v>
      </c>
      <c r="AU92" s="63"/>
      <c r="AV92" s="64">
        <f t="shared" si="281"/>
        <v>0</v>
      </c>
      <c r="AW92" s="63"/>
      <c r="AX92" s="54">
        <f t="shared" si="282"/>
        <v>0</v>
      </c>
      <c r="AY92" s="173">
        <f t="shared" si="283"/>
        <v>0</v>
      </c>
      <c r="AZ92" s="174">
        <f t="shared" si="284"/>
        <v>0</v>
      </c>
      <c r="BA92" s="63"/>
      <c r="BB92" s="54">
        <f t="shared" si="285"/>
        <v>0</v>
      </c>
      <c r="BC92" s="63">
        <v>0</v>
      </c>
      <c r="BD92" s="54">
        <f t="shared" si="286"/>
        <v>0</v>
      </c>
      <c r="BE92" s="63"/>
      <c r="BF92" s="54">
        <f t="shared" si="287"/>
        <v>0</v>
      </c>
      <c r="BG92" s="63"/>
      <c r="BH92" s="54">
        <f t="shared" si="288"/>
        <v>0</v>
      </c>
      <c r="BI92" s="63"/>
      <c r="BJ92" s="54">
        <f t="shared" si="289"/>
        <v>0</v>
      </c>
      <c r="BK92" s="173">
        <f t="shared" si="290"/>
        <v>0</v>
      </c>
      <c r="BL92" s="174">
        <f t="shared" si="291"/>
        <v>0</v>
      </c>
      <c r="BM92" s="11"/>
      <c r="BN92" s="55">
        <f t="shared" ref="BN92:BN96" si="292">W92+AK92+AY92+BK92</f>
        <v>0</v>
      </c>
      <c r="BO92" s="56">
        <f t="shared" ref="BO92:BO96" si="293">X92+AL92+AZ92+BL92</f>
        <v>0</v>
      </c>
    </row>
    <row r="93" spans="1:67" s="105" customFormat="1">
      <c r="A93" s="153">
        <f t="shared" si="258"/>
        <v>4.5999999999999979</v>
      </c>
      <c r="B93" s="217" t="s">
        <v>79</v>
      </c>
      <c r="C93" s="35" t="s">
        <v>5</v>
      </c>
      <c r="D93" s="48">
        <f t="shared" si="246"/>
        <v>0</v>
      </c>
      <c r="E93" s="49">
        <f t="shared" si="259"/>
        <v>0</v>
      </c>
      <c r="F93" s="50"/>
      <c r="G93" s="61"/>
      <c r="H93" s="62">
        <f t="shared" si="260"/>
        <v>0</v>
      </c>
      <c r="I93" s="61"/>
      <c r="J93" s="62">
        <f t="shared" si="261"/>
        <v>0</v>
      </c>
      <c r="K93" s="63">
        <v>0</v>
      </c>
      <c r="L93" s="64">
        <f t="shared" si="262"/>
        <v>0</v>
      </c>
      <c r="M93" s="63"/>
      <c r="N93" s="64">
        <f t="shared" si="263"/>
        <v>0</v>
      </c>
      <c r="O93" s="63"/>
      <c r="P93" s="64">
        <f t="shared" si="264"/>
        <v>0</v>
      </c>
      <c r="Q93" s="63"/>
      <c r="R93" s="64">
        <f t="shared" si="265"/>
        <v>0</v>
      </c>
      <c r="S93" s="63"/>
      <c r="T93" s="64">
        <f t="shared" si="266"/>
        <v>0</v>
      </c>
      <c r="U93" s="63"/>
      <c r="V93" s="64">
        <f t="shared" si="267"/>
        <v>0</v>
      </c>
      <c r="W93" s="173">
        <f t="shared" si="247"/>
        <v>0</v>
      </c>
      <c r="X93" s="174">
        <f t="shared" si="268"/>
        <v>0</v>
      </c>
      <c r="Y93" s="61"/>
      <c r="Z93" s="62">
        <f t="shared" si="269"/>
        <v>0</v>
      </c>
      <c r="AA93" s="63"/>
      <c r="AB93" s="64">
        <f t="shared" si="270"/>
        <v>0</v>
      </c>
      <c r="AC93" s="63"/>
      <c r="AD93" s="64">
        <f t="shared" si="271"/>
        <v>0</v>
      </c>
      <c r="AE93" s="63"/>
      <c r="AF93" s="54">
        <f t="shared" si="272"/>
        <v>0</v>
      </c>
      <c r="AG93" s="63"/>
      <c r="AH93" s="54">
        <f t="shared" si="273"/>
        <v>0</v>
      </c>
      <c r="AI93" s="63"/>
      <c r="AJ93" s="54">
        <f t="shared" si="274"/>
        <v>0</v>
      </c>
      <c r="AK93" s="173">
        <f t="shared" si="275"/>
        <v>0</v>
      </c>
      <c r="AL93" s="174">
        <f t="shared" si="276"/>
        <v>0</v>
      </c>
      <c r="AM93" s="63"/>
      <c r="AN93" s="62">
        <f t="shared" si="277"/>
        <v>0</v>
      </c>
      <c r="AO93" s="63"/>
      <c r="AP93" s="64">
        <f t="shared" si="278"/>
        <v>0</v>
      </c>
      <c r="AQ93" s="63"/>
      <c r="AR93" s="64">
        <f t="shared" si="279"/>
        <v>0</v>
      </c>
      <c r="AS93" s="63"/>
      <c r="AT93" s="64">
        <f t="shared" si="280"/>
        <v>0</v>
      </c>
      <c r="AU93" s="63"/>
      <c r="AV93" s="64">
        <f t="shared" si="281"/>
        <v>0</v>
      </c>
      <c r="AW93" s="63"/>
      <c r="AX93" s="54">
        <f t="shared" si="282"/>
        <v>0</v>
      </c>
      <c r="AY93" s="173">
        <f t="shared" si="283"/>
        <v>0</v>
      </c>
      <c r="AZ93" s="174">
        <f t="shared" si="284"/>
        <v>0</v>
      </c>
      <c r="BA93" s="63"/>
      <c r="BB93" s="54">
        <f t="shared" si="285"/>
        <v>0</v>
      </c>
      <c r="BC93" s="63">
        <v>0</v>
      </c>
      <c r="BD93" s="54">
        <f t="shared" si="286"/>
        <v>0</v>
      </c>
      <c r="BE93" s="63"/>
      <c r="BF93" s="54">
        <f t="shared" si="287"/>
        <v>0</v>
      </c>
      <c r="BG93" s="63"/>
      <c r="BH93" s="54">
        <f t="shared" si="288"/>
        <v>0</v>
      </c>
      <c r="BI93" s="63"/>
      <c r="BJ93" s="54">
        <f t="shared" si="289"/>
        <v>0</v>
      </c>
      <c r="BK93" s="173">
        <f t="shared" si="290"/>
        <v>0</v>
      </c>
      <c r="BL93" s="174">
        <f t="shared" si="291"/>
        <v>0</v>
      </c>
      <c r="BM93" s="11"/>
      <c r="BN93" s="55">
        <f t="shared" si="292"/>
        <v>0</v>
      </c>
      <c r="BO93" s="56">
        <f t="shared" si="293"/>
        <v>0</v>
      </c>
    </row>
    <row r="94" spans="1:67">
      <c r="A94" s="153">
        <f t="shared" si="258"/>
        <v>4.6999999999999975</v>
      </c>
      <c r="B94" s="217" t="s">
        <v>179</v>
      </c>
      <c r="C94" s="35" t="s">
        <v>5</v>
      </c>
      <c r="D94" s="48">
        <f t="shared" si="246"/>
        <v>0</v>
      </c>
      <c r="E94" s="49">
        <f t="shared" si="259"/>
        <v>0</v>
      </c>
      <c r="F94" s="50"/>
      <c r="G94" s="61"/>
      <c r="H94" s="62">
        <f t="shared" si="260"/>
        <v>0</v>
      </c>
      <c r="I94" s="61"/>
      <c r="J94" s="62">
        <f t="shared" si="261"/>
        <v>0</v>
      </c>
      <c r="K94" s="63">
        <v>0</v>
      </c>
      <c r="L94" s="64">
        <f t="shared" si="262"/>
        <v>0</v>
      </c>
      <c r="M94" s="63"/>
      <c r="N94" s="64">
        <f t="shared" si="263"/>
        <v>0</v>
      </c>
      <c r="O94" s="63"/>
      <c r="P94" s="64">
        <f t="shared" si="264"/>
        <v>0</v>
      </c>
      <c r="Q94" s="63"/>
      <c r="R94" s="64">
        <f t="shared" si="265"/>
        <v>0</v>
      </c>
      <c r="S94" s="63"/>
      <c r="T94" s="64">
        <f t="shared" si="266"/>
        <v>0</v>
      </c>
      <c r="U94" s="63"/>
      <c r="V94" s="64">
        <f t="shared" si="267"/>
        <v>0</v>
      </c>
      <c r="W94" s="173">
        <f t="shared" si="247"/>
        <v>0</v>
      </c>
      <c r="X94" s="174">
        <f t="shared" si="268"/>
        <v>0</v>
      </c>
      <c r="Y94" s="61"/>
      <c r="Z94" s="62">
        <f t="shared" si="269"/>
        <v>0</v>
      </c>
      <c r="AA94" s="63"/>
      <c r="AB94" s="64">
        <f t="shared" si="270"/>
        <v>0</v>
      </c>
      <c r="AC94" s="63"/>
      <c r="AD94" s="64">
        <f t="shared" si="271"/>
        <v>0</v>
      </c>
      <c r="AE94" s="63"/>
      <c r="AF94" s="54">
        <f t="shared" si="272"/>
        <v>0</v>
      </c>
      <c r="AG94" s="63"/>
      <c r="AH94" s="54">
        <f t="shared" si="273"/>
        <v>0</v>
      </c>
      <c r="AI94" s="63"/>
      <c r="AJ94" s="54">
        <f t="shared" si="274"/>
        <v>0</v>
      </c>
      <c r="AK94" s="173">
        <f t="shared" si="275"/>
        <v>0</v>
      </c>
      <c r="AL94" s="174">
        <f t="shared" si="276"/>
        <v>0</v>
      </c>
      <c r="AM94" s="63"/>
      <c r="AN94" s="62">
        <f t="shared" si="277"/>
        <v>0</v>
      </c>
      <c r="AO94" s="63"/>
      <c r="AP94" s="64">
        <f t="shared" si="278"/>
        <v>0</v>
      </c>
      <c r="AQ94" s="63"/>
      <c r="AR94" s="64">
        <f t="shared" si="279"/>
        <v>0</v>
      </c>
      <c r="AS94" s="63"/>
      <c r="AT94" s="64">
        <f t="shared" si="280"/>
        <v>0</v>
      </c>
      <c r="AU94" s="63"/>
      <c r="AV94" s="64">
        <f t="shared" si="281"/>
        <v>0</v>
      </c>
      <c r="AW94" s="63"/>
      <c r="AX94" s="54">
        <f t="shared" si="282"/>
        <v>0</v>
      </c>
      <c r="AY94" s="173">
        <f t="shared" si="283"/>
        <v>0</v>
      </c>
      <c r="AZ94" s="174">
        <f t="shared" si="284"/>
        <v>0</v>
      </c>
      <c r="BA94" s="63"/>
      <c r="BB94" s="54">
        <f t="shared" si="285"/>
        <v>0</v>
      </c>
      <c r="BC94" s="63">
        <v>0</v>
      </c>
      <c r="BD94" s="54">
        <f t="shared" si="286"/>
        <v>0</v>
      </c>
      <c r="BE94" s="63"/>
      <c r="BF94" s="54">
        <f t="shared" si="287"/>
        <v>0</v>
      </c>
      <c r="BG94" s="63"/>
      <c r="BH94" s="54">
        <f t="shared" si="288"/>
        <v>0</v>
      </c>
      <c r="BI94" s="63"/>
      <c r="BJ94" s="54">
        <f t="shared" si="289"/>
        <v>0</v>
      </c>
      <c r="BK94" s="173">
        <f t="shared" si="290"/>
        <v>0</v>
      </c>
      <c r="BL94" s="174">
        <f t="shared" si="291"/>
        <v>0</v>
      </c>
      <c r="BM94" s="11"/>
      <c r="BN94" s="55">
        <f t="shared" si="292"/>
        <v>0</v>
      </c>
      <c r="BO94" s="56">
        <f t="shared" si="293"/>
        <v>0</v>
      </c>
    </row>
    <row r="95" spans="1:67">
      <c r="A95" s="153">
        <f t="shared" si="258"/>
        <v>4.7999999999999972</v>
      </c>
      <c r="B95" s="218" t="s">
        <v>143</v>
      </c>
      <c r="C95" s="35" t="s">
        <v>5</v>
      </c>
      <c r="D95" s="48">
        <f t="shared" si="246"/>
        <v>0</v>
      </c>
      <c r="E95" s="49">
        <f t="shared" si="259"/>
        <v>0</v>
      </c>
      <c r="F95" s="50"/>
      <c r="G95" s="61"/>
      <c r="H95" s="62">
        <f t="shared" si="260"/>
        <v>0</v>
      </c>
      <c r="I95" s="61"/>
      <c r="J95" s="62">
        <f t="shared" si="261"/>
        <v>0</v>
      </c>
      <c r="K95" s="63">
        <v>0</v>
      </c>
      <c r="L95" s="64">
        <f t="shared" si="262"/>
        <v>0</v>
      </c>
      <c r="M95" s="63"/>
      <c r="N95" s="64">
        <f t="shared" si="263"/>
        <v>0</v>
      </c>
      <c r="O95" s="63"/>
      <c r="P95" s="64">
        <f t="shared" si="264"/>
        <v>0</v>
      </c>
      <c r="Q95" s="63"/>
      <c r="R95" s="64">
        <f t="shared" si="265"/>
        <v>0</v>
      </c>
      <c r="S95" s="63"/>
      <c r="T95" s="64">
        <f t="shared" si="266"/>
        <v>0</v>
      </c>
      <c r="U95" s="63"/>
      <c r="V95" s="64">
        <f t="shared" si="267"/>
        <v>0</v>
      </c>
      <c r="W95" s="173">
        <f t="shared" si="247"/>
        <v>0</v>
      </c>
      <c r="X95" s="174">
        <f t="shared" si="268"/>
        <v>0</v>
      </c>
      <c r="Y95" s="61"/>
      <c r="Z95" s="62">
        <f t="shared" si="269"/>
        <v>0</v>
      </c>
      <c r="AA95" s="63"/>
      <c r="AB95" s="64">
        <f t="shared" si="270"/>
        <v>0</v>
      </c>
      <c r="AC95" s="63"/>
      <c r="AD95" s="64">
        <f t="shared" si="271"/>
        <v>0</v>
      </c>
      <c r="AE95" s="63"/>
      <c r="AF95" s="54">
        <f t="shared" si="272"/>
        <v>0</v>
      </c>
      <c r="AG95" s="63"/>
      <c r="AH95" s="54">
        <f t="shared" si="273"/>
        <v>0</v>
      </c>
      <c r="AI95" s="63"/>
      <c r="AJ95" s="54">
        <f t="shared" si="274"/>
        <v>0</v>
      </c>
      <c r="AK95" s="173">
        <f t="shared" si="275"/>
        <v>0</v>
      </c>
      <c r="AL95" s="174">
        <f t="shared" si="276"/>
        <v>0</v>
      </c>
      <c r="AM95" s="63"/>
      <c r="AN95" s="62">
        <f t="shared" si="277"/>
        <v>0</v>
      </c>
      <c r="AO95" s="63"/>
      <c r="AP95" s="64">
        <f t="shared" si="278"/>
        <v>0</v>
      </c>
      <c r="AQ95" s="63"/>
      <c r="AR95" s="64">
        <f t="shared" si="279"/>
        <v>0</v>
      </c>
      <c r="AS95" s="63"/>
      <c r="AT95" s="64">
        <f t="shared" si="280"/>
        <v>0</v>
      </c>
      <c r="AU95" s="63"/>
      <c r="AV95" s="64">
        <f t="shared" si="281"/>
        <v>0</v>
      </c>
      <c r="AW95" s="63"/>
      <c r="AX95" s="54">
        <f t="shared" si="282"/>
        <v>0</v>
      </c>
      <c r="AY95" s="173">
        <f t="shared" si="283"/>
        <v>0</v>
      </c>
      <c r="AZ95" s="174">
        <f t="shared" si="284"/>
        <v>0</v>
      </c>
      <c r="BA95" s="63"/>
      <c r="BB95" s="54">
        <f t="shared" si="285"/>
        <v>0</v>
      </c>
      <c r="BC95" s="63">
        <v>0</v>
      </c>
      <c r="BD95" s="54">
        <f t="shared" si="286"/>
        <v>0</v>
      </c>
      <c r="BE95" s="63"/>
      <c r="BF95" s="54">
        <f t="shared" si="287"/>
        <v>0</v>
      </c>
      <c r="BG95" s="63"/>
      <c r="BH95" s="54">
        <f t="shared" si="288"/>
        <v>0</v>
      </c>
      <c r="BI95" s="63"/>
      <c r="BJ95" s="54">
        <f t="shared" si="289"/>
        <v>0</v>
      </c>
      <c r="BK95" s="173">
        <f t="shared" si="290"/>
        <v>0</v>
      </c>
      <c r="BL95" s="174">
        <f t="shared" si="291"/>
        <v>0</v>
      </c>
      <c r="BM95" s="11"/>
      <c r="BN95" s="55">
        <f t="shared" si="292"/>
        <v>0</v>
      </c>
      <c r="BO95" s="56">
        <f t="shared" si="293"/>
        <v>0</v>
      </c>
    </row>
    <row r="96" spans="1:67">
      <c r="A96" s="153">
        <f t="shared" si="258"/>
        <v>4.8999999999999968</v>
      </c>
      <c r="B96" s="218" t="s">
        <v>180</v>
      </c>
      <c r="C96" s="35" t="s">
        <v>5</v>
      </c>
      <c r="D96" s="48">
        <f t="shared" si="246"/>
        <v>0</v>
      </c>
      <c r="E96" s="49">
        <f t="shared" si="259"/>
        <v>0</v>
      </c>
      <c r="F96" s="50"/>
      <c r="G96" s="61"/>
      <c r="H96" s="62">
        <f t="shared" si="260"/>
        <v>0</v>
      </c>
      <c r="I96" s="61"/>
      <c r="J96" s="62">
        <f t="shared" si="261"/>
        <v>0</v>
      </c>
      <c r="K96" s="63">
        <v>0</v>
      </c>
      <c r="L96" s="64">
        <f t="shared" si="262"/>
        <v>0</v>
      </c>
      <c r="M96" s="63"/>
      <c r="N96" s="64">
        <f t="shared" si="263"/>
        <v>0</v>
      </c>
      <c r="O96" s="63"/>
      <c r="P96" s="64">
        <f t="shared" si="264"/>
        <v>0</v>
      </c>
      <c r="Q96" s="63"/>
      <c r="R96" s="64">
        <f t="shared" si="265"/>
        <v>0</v>
      </c>
      <c r="S96" s="63"/>
      <c r="T96" s="64">
        <f t="shared" si="266"/>
        <v>0</v>
      </c>
      <c r="U96" s="63"/>
      <c r="V96" s="64">
        <f t="shared" si="267"/>
        <v>0</v>
      </c>
      <c r="W96" s="173">
        <f t="shared" si="247"/>
        <v>0</v>
      </c>
      <c r="X96" s="174">
        <f t="shared" si="268"/>
        <v>0</v>
      </c>
      <c r="Y96" s="61"/>
      <c r="Z96" s="62">
        <f t="shared" si="269"/>
        <v>0</v>
      </c>
      <c r="AA96" s="63"/>
      <c r="AB96" s="64">
        <f t="shared" si="270"/>
        <v>0</v>
      </c>
      <c r="AC96" s="63"/>
      <c r="AD96" s="64">
        <f t="shared" si="271"/>
        <v>0</v>
      </c>
      <c r="AE96" s="63"/>
      <c r="AF96" s="54">
        <f t="shared" si="272"/>
        <v>0</v>
      </c>
      <c r="AG96" s="63"/>
      <c r="AH96" s="54">
        <f t="shared" si="273"/>
        <v>0</v>
      </c>
      <c r="AI96" s="63"/>
      <c r="AJ96" s="54">
        <f t="shared" si="274"/>
        <v>0</v>
      </c>
      <c r="AK96" s="173">
        <f t="shared" si="275"/>
        <v>0</v>
      </c>
      <c r="AL96" s="174">
        <f t="shared" si="276"/>
        <v>0</v>
      </c>
      <c r="AM96" s="63"/>
      <c r="AN96" s="62">
        <f t="shared" si="277"/>
        <v>0</v>
      </c>
      <c r="AO96" s="63"/>
      <c r="AP96" s="64">
        <f t="shared" si="278"/>
        <v>0</v>
      </c>
      <c r="AQ96" s="63"/>
      <c r="AR96" s="64">
        <f t="shared" si="279"/>
        <v>0</v>
      </c>
      <c r="AS96" s="63"/>
      <c r="AT96" s="64">
        <f t="shared" si="280"/>
        <v>0</v>
      </c>
      <c r="AU96" s="63"/>
      <c r="AV96" s="64">
        <f t="shared" si="281"/>
        <v>0</v>
      </c>
      <c r="AW96" s="63"/>
      <c r="AX96" s="54">
        <f t="shared" si="282"/>
        <v>0</v>
      </c>
      <c r="AY96" s="173">
        <f t="shared" si="283"/>
        <v>0</v>
      </c>
      <c r="AZ96" s="174">
        <f t="shared" si="284"/>
        <v>0</v>
      </c>
      <c r="BA96" s="63"/>
      <c r="BB96" s="54">
        <f t="shared" si="285"/>
        <v>0</v>
      </c>
      <c r="BC96" s="63">
        <v>0</v>
      </c>
      <c r="BD96" s="54">
        <f t="shared" si="286"/>
        <v>0</v>
      </c>
      <c r="BE96" s="63"/>
      <c r="BF96" s="54">
        <f t="shared" si="287"/>
        <v>0</v>
      </c>
      <c r="BG96" s="63"/>
      <c r="BH96" s="54">
        <f t="shared" si="288"/>
        <v>0</v>
      </c>
      <c r="BI96" s="63"/>
      <c r="BJ96" s="54">
        <f t="shared" si="289"/>
        <v>0</v>
      </c>
      <c r="BK96" s="173">
        <f t="shared" si="290"/>
        <v>0</v>
      </c>
      <c r="BL96" s="174">
        <f t="shared" si="291"/>
        <v>0</v>
      </c>
      <c r="BM96" s="11"/>
      <c r="BN96" s="55">
        <f t="shared" si="292"/>
        <v>0</v>
      </c>
      <c r="BO96" s="56">
        <f t="shared" si="293"/>
        <v>0</v>
      </c>
    </row>
    <row r="97" spans="1:67">
      <c r="A97" s="159">
        <v>4.0999999999999996</v>
      </c>
      <c r="B97" s="218" t="s">
        <v>181</v>
      </c>
      <c r="C97" s="35" t="s">
        <v>162</v>
      </c>
      <c r="D97" s="48"/>
      <c r="E97" s="49"/>
      <c r="F97" s="50"/>
      <c r="G97" s="61"/>
      <c r="H97" s="62"/>
      <c r="I97" s="61"/>
      <c r="J97" s="62"/>
      <c r="K97" s="63"/>
      <c r="L97" s="64"/>
      <c r="M97" s="63"/>
      <c r="N97" s="64"/>
      <c r="O97" s="63"/>
      <c r="P97" s="64"/>
      <c r="Q97" s="63"/>
      <c r="R97" s="64"/>
      <c r="S97" s="63"/>
      <c r="T97" s="64"/>
      <c r="U97" s="63"/>
      <c r="V97" s="64"/>
      <c r="W97" s="173"/>
      <c r="X97" s="174"/>
      <c r="Y97" s="61"/>
      <c r="Z97" s="62"/>
      <c r="AA97" s="63"/>
      <c r="AB97" s="64"/>
      <c r="AC97" s="63"/>
      <c r="AD97" s="64"/>
      <c r="AE97" s="63"/>
      <c r="AF97" s="54"/>
      <c r="AG97" s="63"/>
      <c r="AH97" s="54"/>
      <c r="AI97" s="63"/>
      <c r="AJ97" s="54"/>
      <c r="AK97" s="173"/>
      <c r="AL97" s="174"/>
      <c r="AM97" s="63"/>
      <c r="AN97" s="62"/>
      <c r="AO97" s="63"/>
      <c r="AP97" s="64"/>
      <c r="AQ97" s="63"/>
      <c r="AR97" s="64"/>
      <c r="AS97" s="63"/>
      <c r="AT97" s="64"/>
      <c r="AU97" s="63"/>
      <c r="AV97" s="64"/>
      <c r="AW97" s="63"/>
      <c r="AX97" s="54"/>
      <c r="AY97" s="173"/>
      <c r="AZ97" s="174"/>
      <c r="BA97" s="63"/>
      <c r="BB97" s="54"/>
      <c r="BC97" s="63"/>
      <c r="BD97" s="54"/>
      <c r="BE97" s="63"/>
      <c r="BF97" s="54"/>
      <c r="BG97" s="63"/>
      <c r="BH97" s="54"/>
      <c r="BI97" s="63"/>
      <c r="BJ97" s="54"/>
      <c r="BK97" s="173"/>
      <c r="BL97" s="174"/>
      <c r="BM97" s="11"/>
      <c r="BN97" s="55"/>
      <c r="BO97" s="56"/>
    </row>
    <row r="98" spans="1:67" s="152" customFormat="1" ht="18" customHeight="1">
      <c r="A98" s="154"/>
      <c r="B98" s="79" t="s">
        <v>72</v>
      </c>
      <c r="C98" s="67" t="s">
        <v>5</v>
      </c>
      <c r="D98" s="68">
        <f t="shared" si="246"/>
        <v>0</v>
      </c>
      <c r="E98" s="69">
        <f t="shared" si="259"/>
        <v>0</v>
      </c>
      <c r="F98" s="70"/>
      <c r="G98" s="68">
        <f t="shared" ref="G98:AL98" si="294">SUM(G88:G97)</f>
        <v>0</v>
      </c>
      <c r="H98" s="69">
        <f t="shared" si="294"/>
        <v>0</v>
      </c>
      <c r="I98" s="68">
        <f t="shared" si="294"/>
        <v>0</v>
      </c>
      <c r="J98" s="69">
        <f t="shared" si="294"/>
        <v>0</v>
      </c>
      <c r="K98" s="68">
        <f t="shared" si="294"/>
        <v>0</v>
      </c>
      <c r="L98" s="69">
        <f t="shared" si="294"/>
        <v>0</v>
      </c>
      <c r="M98" s="68">
        <f t="shared" si="294"/>
        <v>0</v>
      </c>
      <c r="N98" s="69">
        <f t="shared" si="294"/>
        <v>0</v>
      </c>
      <c r="O98" s="68">
        <f t="shared" si="294"/>
        <v>0</v>
      </c>
      <c r="P98" s="69">
        <f t="shared" si="294"/>
        <v>0</v>
      </c>
      <c r="Q98" s="68">
        <f t="shared" si="294"/>
        <v>0</v>
      </c>
      <c r="R98" s="69">
        <f t="shared" si="294"/>
        <v>0</v>
      </c>
      <c r="S98" s="68">
        <f t="shared" si="294"/>
        <v>0</v>
      </c>
      <c r="T98" s="69">
        <f t="shared" si="294"/>
        <v>0</v>
      </c>
      <c r="U98" s="68">
        <f t="shared" si="294"/>
        <v>0</v>
      </c>
      <c r="V98" s="69">
        <f t="shared" si="294"/>
        <v>0</v>
      </c>
      <c r="W98" s="68">
        <f t="shared" si="294"/>
        <v>0</v>
      </c>
      <c r="X98" s="69">
        <f t="shared" si="294"/>
        <v>0</v>
      </c>
      <c r="Y98" s="68">
        <f t="shared" si="294"/>
        <v>0</v>
      </c>
      <c r="Z98" s="69">
        <f t="shared" si="294"/>
        <v>0</v>
      </c>
      <c r="AA98" s="68">
        <f t="shared" si="294"/>
        <v>0</v>
      </c>
      <c r="AB98" s="69">
        <f t="shared" si="294"/>
        <v>0</v>
      </c>
      <c r="AC98" s="68">
        <f t="shared" si="294"/>
        <v>0</v>
      </c>
      <c r="AD98" s="69">
        <f t="shared" si="294"/>
        <v>0</v>
      </c>
      <c r="AE98" s="68">
        <f t="shared" si="294"/>
        <v>0</v>
      </c>
      <c r="AF98" s="69">
        <f t="shared" si="294"/>
        <v>0</v>
      </c>
      <c r="AG98" s="68">
        <f t="shared" si="294"/>
        <v>0</v>
      </c>
      <c r="AH98" s="69">
        <f t="shared" si="294"/>
        <v>0</v>
      </c>
      <c r="AI98" s="68">
        <f t="shared" si="294"/>
        <v>0</v>
      </c>
      <c r="AJ98" s="69">
        <f t="shared" si="294"/>
        <v>0</v>
      </c>
      <c r="AK98" s="68">
        <f t="shared" si="294"/>
        <v>0</v>
      </c>
      <c r="AL98" s="69">
        <f t="shared" si="294"/>
        <v>0</v>
      </c>
      <c r="AM98" s="68">
        <f t="shared" ref="AM98:BL98" si="295">SUM(AM88:AM97)</f>
        <v>0</v>
      </c>
      <c r="AN98" s="69">
        <f t="shared" si="295"/>
        <v>0</v>
      </c>
      <c r="AO98" s="68">
        <f t="shared" si="295"/>
        <v>0</v>
      </c>
      <c r="AP98" s="69">
        <f t="shared" si="295"/>
        <v>0</v>
      </c>
      <c r="AQ98" s="68">
        <f t="shared" si="295"/>
        <v>0</v>
      </c>
      <c r="AR98" s="69">
        <f t="shared" si="295"/>
        <v>0</v>
      </c>
      <c r="AS98" s="68">
        <f t="shared" si="295"/>
        <v>0</v>
      </c>
      <c r="AT98" s="69">
        <f t="shared" si="295"/>
        <v>0</v>
      </c>
      <c r="AU98" s="68">
        <f t="shared" si="295"/>
        <v>0</v>
      </c>
      <c r="AV98" s="69">
        <f t="shared" si="295"/>
        <v>0</v>
      </c>
      <c r="AW98" s="68">
        <f t="shared" si="295"/>
        <v>0</v>
      </c>
      <c r="AX98" s="69">
        <f t="shared" si="295"/>
        <v>0</v>
      </c>
      <c r="AY98" s="68">
        <f t="shared" si="295"/>
        <v>0</v>
      </c>
      <c r="AZ98" s="69">
        <f t="shared" si="295"/>
        <v>0</v>
      </c>
      <c r="BA98" s="68">
        <f t="shared" si="295"/>
        <v>0</v>
      </c>
      <c r="BB98" s="69">
        <f t="shared" si="295"/>
        <v>0</v>
      </c>
      <c r="BC98" s="68">
        <f t="shared" si="295"/>
        <v>0</v>
      </c>
      <c r="BD98" s="69">
        <f t="shared" si="295"/>
        <v>0</v>
      </c>
      <c r="BE98" s="68">
        <f t="shared" si="295"/>
        <v>0</v>
      </c>
      <c r="BF98" s="69">
        <f t="shared" si="295"/>
        <v>0</v>
      </c>
      <c r="BG98" s="68">
        <f t="shared" si="295"/>
        <v>0</v>
      </c>
      <c r="BH98" s="69">
        <f t="shared" si="295"/>
        <v>0</v>
      </c>
      <c r="BI98" s="68">
        <f t="shared" si="295"/>
        <v>0</v>
      </c>
      <c r="BJ98" s="69">
        <f t="shared" si="295"/>
        <v>0</v>
      </c>
      <c r="BK98" s="68">
        <f t="shared" si="295"/>
        <v>0</v>
      </c>
      <c r="BL98" s="69">
        <f t="shared" si="295"/>
        <v>0</v>
      </c>
      <c r="BM98" s="199"/>
      <c r="BN98" s="190">
        <f>SUM(BN88:BN97)</f>
        <v>0</v>
      </c>
      <c r="BO98" s="191">
        <f>SUM(BO88:BO97)</f>
        <v>0</v>
      </c>
    </row>
    <row r="99" spans="1:67" s="46" customFormat="1" ht="29.25" customHeight="1">
      <c r="A99" s="106" t="s">
        <v>182</v>
      </c>
      <c r="B99" s="106"/>
      <c r="C99" s="40"/>
      <c r="D99" s="47"/>
      <c r="E99" s="47"/>
      <c r="F99" s="26"/>
      <c r="G99" s="45"/>
      <c r="H99" s="45"/>
      <c r="I99" s="45"/>
      <c r="J99" s="45"/>
      <c r="K99" s="45"/>
      <c r="L99" s="45"/>
      <c r="M99" s="45"/>
      <c r="N99" s="45"/>
      <c r="O99" s="45"/>
      <c r="P99" s="45"/>
      <c r="Q99" s="45"/>
      <c r="R99" s="45"/>
      <c r="S99" s="45"/>
      <c r="T99" s="45"/>
      <c r="U99" s="45"/>
      <c r="V99" s="45"/>
      <c r="W99" s="170"/>
      <c r="X99" s="170"/>
      <c r="Y99" s="45"/>
      <c r="Z99" s="45"/>
      <c r="AA99" s="45"/>
      <c r="AB99" s="45"/>
      <c r="AC99" s="45"/>
      <c r="AD99" s="45"/>
      <c r="AE99" s="45"/>
      <c r="AF99" s="45"/>
      <c r="AG99" s="45"/>
      <c r="AH99" s="45"/>
      <c r="AI99" s="45"/>
      <c r="AJ99" s="45"/>
      <c r="AK99" s="170"/>
      <c r="AL99" s="170"/>
      <c r="AM99" s="45"/>
      <c r="AN99" s="45"/>
      <c r="AO99" s="45"/>
      <c r="AP99" s="45"/>
      <c r="AQ99" s="45"/>
      <c r="AR99" s="45"/>
      <c r="AS99" s="45"/>
      <c r="AT99" s="45"/>
      <c r="AU99" s="45"/>
      <c r="AV99" s="45"/>
      <c r="AW99" s="45"/>
      <c r="AX99" s="45"/>
      <c r="AY99" s="170"/>
      <c r="AZ99" s="170"/>
      <c r="BA99" s="45"/>
      <c r="BB99" s="45"/>
      <c r="BC99" s="45"/>
      <c r="BD99" s="45"/>
      <c r="BE99" s="45"/>
      <c r="BF99" s="45"/>
      <c r="BG99" s="45"/>
      <c r="BH99" s="45"/>
      <c r="BI99" s="45"/>
      <c r="BJ99" s="45"/>
      <c r="BK99" s="170"/>
      <c r="BL99" s="170"/>
      <c r="BM99" s="11"/>
      <c r="BN99" s="45"/>
      <c r="BO99" s="45"/>
    </row>
    <row r="100" spans="1:67">
      <c r="A100" s="153">
        <v>5.0999999999999996</v>
      </c>
      <c r="B100" s="3" t="s">
        <v>76</v>
      </c>
      <c r="C100" s="35" t="s">
        <v>5</v>
      </c>
      <c r="D100" s="48">
        <f>'PSE '!E49</f>
        <v>0</v>
      </c>
      <c r="E100" s="49">
        <f>'PSE '!G49</f>
        <v>0</v>
      </c>
      <c r="F100" s="50"/>
      <c r="G100" s="61"/>
      <c r="H100" s="62"/>
      <c r="I100" s="61"/>
      <c r="J100" s="62"/>
      <c r="K100" s="63"/>
      <c r="L100" s="64"/>
      <c r="M100" s="63"/>
      <c r="N100" s="64"/>
      <c r="O100" s="63"/>
      <c r="P100" s="64"/>
      <c r="Q100" s="63"/>
      <c r="R100" s="64"/>
      <c r="S100" s="63"/>
      <c r="T100" s="64"/>
      <c r="U100" s="63"/>
      <c r="V100" s="64"/>
      <c r="W100" s="173"/>
      <c r="X100" s="174"/>
      <c r="Y100" s="61"/>
      <c r="Z100" s="62"/>
      <c r="AA100" s="63"/>
      <c r="AB100" s="64"/>
      <c r="AC100" s="63"/>
      <c r="AD100" s="64"/>
      <c r="AE100" s="63"/>
      <c r="AF100" s="54"/>
      <c r="AG100" s="63"/>
      <c r="AH100" s="54"/>
      <c r="AI100" s="63"/>
      <c r="AJ100" s="54"/>
      <c r="AK100" s="173"/>
      <c r="AL100" s="174"/>
      <c r="AM100" s="63"/>
      <c r="AN100" s="62"/>
      <c r="AO100" s="63"/>
      <c r="AP100" s="64"/>
      <c r="AQ100" s="63"/>
      <c r="AR100" s="64"/>
      <c r="AS100" s="63"/>
      <c r="AT100" s="64"/>
      <c r="AU100" s="63"/>
      <c r="AV100" s="64"/>
      <c r="AW100" s="63"/>
      <c r="AX100" s="54"/>
      <c r="AY100" s="173"/>
      <c r="AZ100" s="174"/>
      <c r="BA100" s="63"/>
      <c r="BB100" s="54"/>
      <c r="BC100" s="63"/>
      <c r="BD100" s="54"/>
      <c r="BE100" s="63"/>
      <c r="BF100" s="54"/>
      <c r="BG100" s="63"/>
      <c r="BH100" s="54"/>
      <c r="BI100" s="63"/>
      <c r="BJ100" s="54"/>
      <c r="BK100" s="173"/>
      <c r="BL100" s="174"/>
      <c r="BM100" s="11"/>
      <c r="BN100" s="55">
        <f>D100</f>
        <v>0</v>
      </c>
      <c r="BO100" s="56">
        <f>E100</f>
        <v>0</v>
      </c>
    </row>
    <row r="101" spans="1:67" s="46" customFormat="1">
      <c r="A101" s="153">
        <f>A100+0.1</f>
        <v>5.1999999999999993</v>
      </c>
      <c r="B101" s="3" t="s">
        <v>183</v>
      </c>
      <c r="C101" s="35" t="s">
        <v>5</v>
      </c>
      <c r="D101" s="48">
        <f t="shared" ref="D101:E103" si="296">BN101</f>
        <v>0</v>
      </c>
      <c r="E101" s="49">
        <f t="shared" si="296"/>
        <v>0</v>
      </c>
      <c r="F101" s="50"/>
      <c r="G101" s="61"/>
      <c r="H101" s="62">
        <f>G101*$G$5</f>
        <v>0</v>
      </c>
      <c r="I101" s="61"/>
      <c r="J101" s="62">
        <f>I101*$I$5</f>
        <v>0</v>
      </c>
      <c r="K101" s="63">
        <v>0</v>
      </c>
      <c r="L101" s="64">
        <f>K101*$K$5</f>
        <v>0</v>
      </c>
      <c r="M101" s="63"/>
      <c r="N101" s="64">
        <f>M101*$M$5</f>
        <v>0</v>
      </c>
      <c r="O101" s="63"/>
      <c r="P101" s="64">
        <f>O101*$O$5</f>
        <v>0</v>
      </c>
      <c r="Q101" s="63"/>
      <c r="R101" s="64">
        <f>Q101*$Q$5</f>
        <v>0</v>
      </c>
      <c r="S101" s="63"/>
      <c r="T101" s="64">
        <f>S101*$S$5</f>
        <v>0</v>
      </c>
      <c r="U101" s="63"/>
      <c r="V101" s="64">
        <f>U101*$U$5</f>
        <v>0</v>
      </c>
      <c r="W101" s="173">
        <f t="shared" ref="W101:X103" si="297">K101+M101+O101+Q101+S101+U101+G101+I101</f>
        <v>0</v>
      </c>
      <c r="X101" s="174">
        <f t="shared" si="297"/>
        <v>0</v>
      </c>
      <c r="Y101" s="61"/>
      <c r="Z101" s="62">
        <f>Y101*$Y$5</f>
        <v>0</v>
      </c>
      <c r="AA101" s="63"/>
      <c r="AB101" s="64">
        <f>AA101*$AA$5</f>
        <v>0</v>
      </c>
      <c r="AC101" s="63"/>
      <c r="AD101" s="64">
        <f>AC101*$AC$5</f>
        <v>0</v>
      </c>
      <c r="AE101" s="63"/>
      <c r="AF101" s="54">
        <f t="shared" ref="AF101" si="298">AE101*$AE$5</f>
        <v>0</v>
      </c>
      <c r="AG101" s="63"/>
      <c r="AH101" s="54">
        <f t="shared" ref="AH101" si="299">AG101*$AG$5</f>
        <v>0</v>
      </c>
      <c r="AI101" s="63"/>
      <c r="AJ101" s="54">
        <f t="shared" ref="AJ101" si="300">AI101*$AI$5</f>
        <v>0</v>
      </c>
      <c r="AK101" s="173">
        <f t="shared" ref="AK101:AL103" si="301">AC101+AE101+AG101+AI101+AA101+Y101</f>
        <v>0</v>
      </c>
      <c r="AL101" s="174">
        <f t="shared" si="301"/>
        <v>0</v>
      </c>
      <c r="AM101" s="63"/>
      <c r="AN101" s="62">
        <f t="shared" ref="AN101" si="302">AM101*$AM$5</f>
        <v>0</v>
      </c>
      <c r="AO101" s="63"/>
      <c r="AP101" s="64">
        <f>AO101*$AO$5</f>
        <v>0</v>
      </c>
      <c r="AQ101" s="63"/>
      <c r="AR101" s="64">
        <f>AQ101*$AQ$5</f>
        <v>0</v>
      </c>
      <c r="AS101" s="63"/>
      <c r="AT101" s="64">
        <f>AS101*$AS$5</f>
        <v>0</v>
      </c>
      <c r="AU101" s="63"/>
      <c r="AV101" s="64">
        <f>AU101*$AU$5</f>
        <v>0</v>
      </c>
      <c r="AW101" s="63"/>
      <c r="AX101" s="54">
        <f t="shared" ref="AX101" si="303">AW101*$AW$5</f>
        <v>0</v>
      </c>
      <c r="AY101" s="173">
        <f t="shared" ref="AY101:AZ103" si="304">AQ101+AS101+AU101+AW101+AO101+AM101</f>
        <v>0</v>
      </c>
      <c r="AZ101" s="174">
        <f t="shared" si="304"/>
        <v>0</v>
      </c>
      <c r="BA101" s="63"/>
      <c r="BB101" s="54">
        <f t="shared" ref="BB101" si="305">BA101*$BA$5</f>
        <v>0</v>
      </c>
      <c r="BC101" s="63"/>
      <c r="BD101" s="54">
        <f t="shared" ref="BD101" si="306">BC101*$BC$5</f>
        <v>0</v>
      </c>
      <c r="BE101" s="63"/>
      <c r="BF101" s="54">
        <f t="shared" ref="BF101" si="307">BE101*$BE$5</f>
        <v>0</v>
      </c>
      <c r="BG101" s="63"/>
      <c r="BH101" s="54">
        <f t="shared" ref="BH101" si="308">BG101*$BG$5</f>
        <v>0</v>
      </c>
      <c r="BI101" s="63"/>
      <c r="BJ101" s="54">
        <f t="shared" ref="BJ101" si="309">BI101*$BI$5</f>
        <v>0</v>
      </c>
      <c r="BK101" s="173">
        <f t="shared" ref="BK101:BL103" si="310">BC101+BE101+BG101+BI101+BA101</f>
        <v>0</v>
      </c>
      <c r="BL101" s="174">
        <f t="shared" si="310"/>
        <v>0</v>
      </c>
      <c r="BM101" s="11"/>
      <c r="BN101" s="55">
        <f>W101+AY101+BK101</f>
        <v>0</v>
      </c>
      <c r="BO101" s="56">
        <f>X101+AZ101+BL101</f>
        <v>0</v>
      </c>
    </row>
    <row r="102" spans="1:67" s="46" customFormat="1">
      <c r="A102" s="153">
        <f t="shared" ref="A102:A108" si="311">A101+0.1</f>
        <v>5.2999999999999989</v>
      </c>
      <c r="B102" s="3" t="s">
        <v>80</v>
      </c>
      <c r="C102" s="35" t="s">
        <v>5</v>
      </c>
      <c r="D102" s="48">
        <f t="shared" si="296"/>
        <v>0</v>
      </c>
      <c r="E102" s="49">
        <f t="shared" si="296"/>
        <v>0</v>
      </c>
      <c r="F102" s="50"/>
      <c r="G102" s="61"/>
      <c r="H102" s="62">
        <f>G102*$G$5</f>
        <v>0</v>
      </c>
      <c r="I102" s="61"/>
      <c r="J102" s="62">
        <f>I102*$I$5</f>
        <v>0</v>
      </c>
      <c r="K102" s="63">
        <v>0</v>
      </c>
      <c r="L102" s="64">
        <f>K102*$K$5</f>
        <v>0</v>
      </c>
      <c r="M102" s="63"/>
      <c r="N102" s="64">
        <f>M102*$M$5</f>
        <v>0</v>
      </c>
      <c r="O102" s="63"/>
      <c r="P102" s="64">
        <f>O102*$O$5</f>
        <v>0</v>
      </c>
      <c r="Q102" s="63"/>
      <c r="R102" s="64">
        <f>Q102*$Q$5</f>
        <v>0</v>
      </c>
      <c r="S102" s="63"/>
      <c r="T102" s="64">
        <f>S102*$S$5</f>
        <v>0</v>
      </c>
      <c r="U102" s="63"/>
      <c r="V102" s="64">
        <f>U102*$U$5</f>
        <v>0</v>
      </c>
      <c r="W102" s="173">
        <f t="shared" si="297"/>
        <v>0</v>
      </c>
      <c r="X102" s="174">
        <f t="shared" si="297"/>
        <v>0</v>
      </c>
      <c r="Y102" s="61"/>
      <c r="Z102" s="62">
        <f>Y102*$Y$5</f>
        <v>0</v>
      </c>
      <c r="AA102" s="63"/>
      <c r="AB102" s="64">
        <f>AA102*$AA$5</f>
        <v>0</v>
      </c>
      <c r="AC102" s="63"/>
      <c r="AD102" s="64">
        <f>AC102*$AC$5</f>
        <v>0</v>
      </c>
      <c r="AE102" s="63"/>
      <c r="AF102" s="54">
        <f t="shared" ref="AF102:AF108" si="312">AE102*$AE$5</f>
        <v>0</v>
      </c>
      <c r="AG102" s="63"/>
      <c r="AH102" s="54">
        <f t="shared" ref="AH102:AH128" si="313">AG102*$AG$5</f>
        <v>0</v>
      </c>
      <c r="AI102" s="63"/>
      <c r="AJ102" s="54">
        <f t="shared" ref="AJ102:AJ108" si="314">AI102*$AI$5</f>
        <v>0</v>
      </c>
      <c r="AK102" s="173">
        <f t="shared" si="301"/>
        <v>0</v>
      </c>
      <c r="AL102" s="174">
        <f t="shared" si="301"/>
        <v>0</v>
      </c>
      <c r="AM102" s="63"/>
      <c r="AN102" s="62">
        <f t="shared" ref="AN102:AN108" si="315">AM102*$AM$5</f>
        <v>0</v>
      </c>
      <c r="AO102" s="63"/>
      <c r="AP102" s="64">
        <f>AO102*$AO$5</f>
        <v>0</v>
      </c>
      <c r="AQ102" s="63"/>
      <c r="AR102" s="64">
        <f>AQ102*$AQ$5</f>
        <v>0</v>
      </c>
      <c r="AS102" s="63"/>
      <c r="AT102" s="64">
        <f>AS102*$AS$5</f>
        <v>0</v>
      </c>
      <c r="AU102" s="63"/>
      <c r="AV102" s="64">
        <f>AU102*$AU$5</f>
        <v>0</v>
      </c>
      <c r="AW102" s="63"/>
      <c r="AX102" s="54">
        <f t="shared" ref="AX102:AX108" si="316">AW102*$AW$5</f>
        <v>0</v>
      </c>
      <c r="AY102" s="173">
        <f t="shared" si="304"/>
        <v>0</v>
      </c>
      <c r="AZ102" s="174">
        <f t="shared" si="304"/>
        <v>0</v>
      </c>
      <c r="BA102" s="63"/>
      <c r="BB102" s="54">
        <f t="shared" ref="BB102:BB108" si="317">BA102*$BA$5</f>
        <v>0</v>
      </c>
      <c r="BC102" s="63"/>
      <c r="BD102" s="54">
        <f t="shared" ref="BD102:BD108" si="318">BC102*$BC$5</f>
        <v>0</v>
      </c>
      <c r="BE102" s="63"/>
      <c r="BF102" s="54">
        <f t="shared" ref="BF102:BF128" si="319">BE102*$BE$5</f>
        <v>0</v>
      </c>
      <c r="BG102" s="63"/>
      <c r="BH102" s="54">
        <f t="shared" ref="BH102:BH108" si="320">BG102*$BG$5</f>
        <v>0</v>
      </c>
      <c r="BI102" s="63"/>
      <c r="BJ102" s="54">
        <f t="shared" ref="BJ102:BJ108" si="321">BI102*$BI$5</f>
        <v>0</v>
      </c>
      <c r="BK102" s="173">
        <f t="shared" si="310"/>
        <v>0</v>
      </c>
      <c r="BL102" s="174">
        <f t="shared" si="310"/>
        <v>0</v>
      </c>
      <c r="BM102" s="11"/>
      <c r="BN102" s="55">
        <f>W102+AK102+AY102+BK102</f>
        <v>0</v>
      </c>
      <c r="BO102" s="56">
        <f>X102+AL102+AZ102+BL102</f>
        <v>0</v>
      </c>
    </row>
    <row r="103" spans="1:67" s="46" customFormat="1">
      <c r="A103" s="153">
        <f t="shared" si="311"/>
        <v>5.3999999999999986</v>
      </c>
      <c r="B103" s="3" t="s">
        <v>81</v>
      </c>
      <c r="C103" s="35" t="s">
        <v>5</v>
      </c>
      <c r="D103" s="48">
        <f t="shared" si="296"/>
        <v>0</v>
      </c>
      <c r="E103" s="49">
        <f t="shared" si="296"/>
        <v>0</v>
      </c>
      <c r="F103" s="50"/>
      <c r="G103" s="61"/>
      <c r="H103" s="62">
        <f>G103*$G$5</f>
        <v>0</v>
      </c>
      <c r="I103" s="61"/>
      <c r="J103" s="62">
        <f>I103*$I$5</f>
        <v>0</v>
      </c>
      <c r="K103" s="63">
        <v>0</v>
      </c>
      <c r="L103" s="64">
        <f>K103*$K$5</f>
        <v>0</v>
      </c>
      <c r="M103" s="63"/>
      <c r="N103" s="64">
        <f>M103*$M$5</f>
        <v>0</v>
      </c>
      <c r="O103" s="63"/>
      <c r="P103" s="64">
        <f>O103*$O$5</f>
        <v>0</v>
      </c>
      <c r="Q103" s="63"/>
      <c r="R103" s="64">
        <f>Q103*$Q$5</f>
        <v>0</v>
      </c>
      <c r="S103" s="63"/>
      <c r="T103" s="64">
        <f>S103*$S$5</f>
        <v>0</v>
      </c>
      <c r="U103" s="63"/>
      <c r="V103" s="64">
        <f t="shared" ref="V103" si="322">U103*$U$5</f>
        <v>0</v>
      </c>
      <c r="W103" s="173">
        <f t="shared" si="297"/>
        <v>0</v>
      </c>
      <c r="X103" s="174">
        <f t="shared" si="297"/>
        <v>0</v>
      </c>
      <c r="Y103" s="61"/>
      <c r="Z103" s="62">
        <f>Y103*$Y$5</f>
        <v>0</v>
      </c>
      <c r="AA103" s="63"/>
      <c r="AB103" s="64">
        <f>AA103*$AA$5</f>
        <v>0</v>
      </c>
      <c r="AC103" s="63"/>
      <c r="AD103" s="64">
        <f>AC103*$AC$5</f>
        <v>0</v>
      </c>
      <c r="AE103" s="63"/>
      <c r="AF103" s="54">
        <f t="shared" si="312"/>
        <v>0</v>
      </c>
      <c r="AG103" s="63"/>
      <c r="AH103" s="54">
        <f t="shared" si="313"/>
        <v>0</v>
      </c>
      <c r="AI103" s="63"/>
      <c r="AJ103" s="54">
        <f t="shared" si="314"/>
        <v>0</v>
      </c>
      <c r="AK103" s="173">
        <f t="shared" si="301"/>
        <v>0</v>
      </c>
      <c r="AL103" s="174">
        <f t="shared" si="301"/>
        <v>0</v>
      </c>
      <c r="AM103" s="63"/>
      <c r="AN103" s="62">
        <f t="shared" si="315"/>
        <v>0</v>
      </c>
      <c r="AO103" s="63"/>
      <c r="AP103" s="64">
        <f>AO103*$AO$5</f>
        <v>0</v>
      </c>
      <c r="AQ103" s="63"/>
      <c r="AR103" s="64">
        <f>AQ103*$AQ$5</f>
        <v>0</v>
      </c>
      <c r="AS103" s="63"/>
      <c r="AT103" s="64">
        <f>AS103*$AS$5</f>
        <v>0</v>
      </c>
      <c r="AU103" s="63"/>
      <c r="AV103" s="64">
        <f>AU103*$AU$5</f>
        <v>0</v>
      </c>
      <c r="AW103" s="63"/>
      <c r="AX103" s="54">
        <f t="shared" si="316"/>
        <v>0</v>
      </c>
      <c r="AY103" s="173">
        <f t="shared" si="304"/>
        <v>0</v>
      </c>
      <c r="AZ103" s="174">
        <f t="shared" si="304"/>
        <v>0</v>
      </c>
      <c r="BA103" s="63"/>
      <c r="BB103" s="54">
        <f t="shared" si="317"/>
        <v>0</v>
      </c>
      <c r="BC103" s="63"/>
      <c r="BD103" s="54">
        <f t="shared" si="318"/>
        <v>0</v>
      </c>
      <c r="BE103" s="63"/>
      <c r="BF103" s="54">
        <f t="shared" si="319"/>
        <v>0</v>
      </c>
      <c r="BG103" s="63"/>
      <c r="BH103" s="54">
        <f t="shared" si="320"/>
        <v>0</v>
      </c>
      <c r="BI103" s="63"/>
      <c r="BJ103" s="54">
        <f t="shared" si="321"/>
        <v>0</v>
      </c>
      <c r="BK103" s="173">
        <f t="shared" si="310"/>
        <v>0</v>
      </c>
      <c r="BL103" s="174">
        <f t="shared" si="310"/>
        <v>0</v>
      </c>
      <c r="BM103" s="11"/>
      <c r="BN103" s="55">
        <f>W103+AK103+AY103+BK103</f>
        <v>0</v>
      </c>
      <c r="BO103" s="56">
        <f>X103+AL103+AZ103+BL103</f>
        <v>0</v>
      </c>
    </row>
    <row r="104" spans="1:67" s="46" customFormat="1">
      <c r="A104" s="153">
        <f t="shared" si="311"/>
        <v>5.4999999999999982</v>
      </c>
      <c r="B104" s="3" t="s">
        <v>79</v>
      </c>
      <c r="C104" s="35" t="s">
        <v>5</v>
      </c>
      <c r="D104" s="48">
        <f t="shared" ref="D104:D108" si="323">BN104</f>
        <v>0</v>
      </c>
      <c r="E104" s="49">
        <f t="shared" ref="E104:E108" si="324">BO104</f>
        <v>0</v>
      </c>
      <c r="F104" s="50"/>
      <c r="G104" s="61"/>
      <c r="H104" s="62">
        <f t="shared" ref="H104:H108" si="325">G104*$G$5</f>
        <v>0</v>
      </c>
      <c r="I104" s="61"/>
      <c r="J104" s="62">
        <f t="shared" ref="J104:J108" si="326">I104*$I$5</f>
        <v>0</v>
      </c>
      <c r="K104" s="63">
        <v>0</v>
      </c>
      <c r="L104" s="64">
        <f t="shared" ref="L104:L108" si="327">K104*$K$5</f>
        <v>0</v>
      </c>
      <c r="M104" s="63"/>
      <c r="N104" s="64">
        <f t="shared" ref="N104:N108" si="328">M104*$M$5</f>
        <v>0</v>
      </c>
      <c r="O104" s="63"/>
      <c r="P104" s="64">
        <f t="shared" ref="P104:P108" si="329">O104*$O$5</f>
        <v>0</v>
      </c>
      <c r="Q104" s="63"/>
      <c r="R104" s="64">
        <f t="shared" ref="R104:R108" si="330">Q104*$Q$5</f>
        <v>0</v>
      </c>
      <c r="S104" s="63"/>
      <c r="T104" s="64">
        <f t="shared" ref="T104:T108" si="331">S104*$S$5</f>
        <v>0</v>
      </c>
      <c r="U104" s="63"/>
      <c r="V104" s="64">
        <f t="shared" ref="V104:V108" si="332">U104*$U$5</f>
        <v>0</v>
      </c>
      <c r="W104" s="173">
        <f t="shared" ref="W104:W108" si="333">K104+M104+O104+Q104+S104+U104+G104+I104</f>
        <v>0</v>
      </c>
      <c r="X104" s="174">
        <f t="shared" ref="X104:X108" si="334">L104+N104+P104+R104+T104+V104+H104+J104</f>
        <v>0</v>
      </c>
      <c r="Y104" s="61"/>
      <c r="Z104" s="62">
        <f t="shared" ref="Z104:Z108" si="335">Y104*$Y$5</f>
        <v>0</v>
      </c>
      <c r="AA104" s="63"/>
      <c r="AB104" s="64">
        <f t="shared" ref="AB104:AB108" si="336">AA104*$AA$5</f>
        <v>0</v>
      </c>
      <c r="AC104" s="63"/>
      <c r="AD104" s="64">
        <f t="shared" ref="AD104:AD108" si="337">AC104*$AC$5</f>
        <v>0</v>
      </c>
      <c r="AE104" s="63"/>
      <c r="AF104" s="54">
        <f t="shared" si="312"/>
        <v>0</v>
      </c>
      <c r="AG104" s="63"/>
      <c r="AH104" s="54">
        <f t="shared" si="313"/>
        <v>0</v>
      </c>
      <c r="AI104" s="63"/>
      <c r="AJ104" s="54">
        <f t="shared" si="314"/>
        <v>0</v>
      </c>
      <c r="AK104" s="173">
        <f t="shared" ref="AK104:AK108" si="338">AC104+AE104+AG104+AI104+AA104+Y104</f>
        <v>0</v>
      </c>
      <c r="AL104" s="174">
        <f t="shared" ref="AL104:AL108" si="339">AD104+AF104+AH104+AJ104+AB104+Z104</f>
        <v>0</v>
      </c>
      <c r="AM104" s="63"/>
      <c r="AN104" s="62">
        <f t="shared" si="315"/>
        <v>0</v>
      </c>
      <c r="AO104" s="63"/>
      <c r="AP104" s="64">
        <f t="shared" ref="AP104:AP108" si="340">AO104*$AO$5</f>
        <v>0</v>
      </c>
      <c r="AQ104" s="63"/>
      <c r="AR104" s="64">
        <f t="shared" ref="AR104:AR108" si="341">AQ104*$AQ$5</f>
        <v>0</v>
      </c>
      <c r="AS104" s="63"/>
      <c r="AT104" s="64">
        <f t="shared" ref="AT104:AT108" si="342">AS104*$AS$5</f>
        <v>0</v>
      </c>
      <c r="AU104" s="63"/>
      <c r="AV104" s="64">
        <f t="shared" ref="AV104:AV108" si="343">AU104*$AU$5</f>
        <v>0</v>
      </c>
      <c r="AW104" s="63"/>
      <c r="AX104" s="54">
        <f t="shared" si="316"/>
        <v>0</v>
      </c>
      <c r="AY104" s="173">
        <f t="shared" ref="AY104:AY108" si="344">AQ104+AS104+AU104+AW104+AO104+AM104</f>
        <v>0</v>
      </c>
      <c r="AZ104" s="174">
        <f t="shared" ref="AZ104:AZ108" si="345">AR104+AT104+AV104+AX104+AP104+AN104</f>
        <v>0</v>
      </c>
      <c r="BA104" s="63"/>
      <c r="BB104" s="54">
        <f t="shared" si="317"/>
        <v>0</v>
      </c>
      <c r="BC104" s="63"/>
      <c r="BD104" s="54">
        <f t="shared" si="318"/>
        <v>0</v>
      </c>
      <c r="BE104" s="63"/>
      <c r="BF104" s="54">
        <f t="shared" si="319"/>
        <v>0</v>
      </c>
      <c r="BG104" s="63"/>
      <c r="BH104" s="54">
        <f t="shared" si="320"/>
        <v>0</v>
      </c>
      <c r="BI104" s="63"/>
      <c r="BJ104" s="54">
        <f t="shared" si="321"/>
        <v>0</v>
      </c>
      <c r="BK104" s="173">
        <f t="shared" ref="BK104:BK108" si="346">BC104+BE104+BG104+BI104+BA104</f>
        <v>0</v>
      </c>
      <c r="BL104" s="174">
        <f t="shared" ref="BL104:BL108" si="347">BD104+BF104+BH104+BJ104+BB104</f>
        <v>0</v>
      </c>
      <c r="BM104" s="11"/>
      <c r="BN104" s="55">
        <f t="shared" ref="BN104:BN108" si="348">W104+AK104+AY104+BK104</f>
        <v>0</v>
      </c>
      <c r="BO104" s="56">
        <f t="shared" ref="BO104:BO108" si="349">X104+AL104+AZ104+BL104</f>
        <v>0</v>
      </c>
    </row>
    <row r="105" spans="1:67" s="46" customFormat="1">
      <c r="A105" s="153">
        <f t="shared" si="311"/>
        <v>5.5999999999999979</v>
      </c>
      <c r="B105" s="3" t="s">
        <v>47</v>
      </c>
      <c r="C105" s="35" t="s">
        <v>5</v>
      </c>
      <c r="D105" s="48">
        <f t="shared" si="323"/>
        <v>0</v>
      </c>
      <c r="E105" s="49">
        <f t="shared" si="324"/>
        <v>0</v>
      </c>
      <c r="F105" s="50"/>
      <c r="G105" s="61"/>
      <c r="H105" s="62">
        <f t="shared" si="325"/>
        <v>0</v>
      </c>
      <c r="I105" s="61"/>
      <c r="J105" s="62">
        <f t="shared" si="326"/>
        <v>0</v>
      </c>
      <c r="K105" s="63">
        <v>0</v>
      </c>
      <c r="L105" s="64">
        <f t="shared" si="327"/>
        <v>0</v>
      </c>
      <c r="M105" s="63"/>
      <c r="N105" s="64">
        <f t="shared" si="328"/>
        <v>0</v>
      </c>
      <c r="O105" s="63"/>
      <c r="P105" s="64">
        <f t="shared" si="329"/>
        <v>0</v>
      </c>
      <c r="Q105" s="63"/>
      <c r="R105" s="64">
        <f t="shared" si="330"/>
        <v>0</v>
      </c>
      <c r="S105" s="63"/>
      <c r="T105" s="64">
        <f t="shared" si="331"/>
        <v>0</v>
      </c>
      <c r="U105" s="63"/>
      <c r="V105" s="64">
        <f t="shared" si="332"/>
        <v>0</v>
      </c>
      <c r="W105" s="173">
        <f t="shared" si="333"/>
        <v>0</v>
      </c>
      <c r="X105" s="174">
        <f t="shared" si="334"/>
        <v>0</v>
      </c>
      <c r="Y105" s="61"/>
      <c r="Z105" s="62">
        <f t="shared" si="335"/>
        <v>0</v>
      </c>
      <c r="AA105" s="63"/>
      <c r="AB105" s="64">
        <f t="shared" si="336"/>
        <v>0</v>
      </c>
      <c r="AC105" s="63"/>
      <c r="AD105" s="64">
        <f t="shared" si="337"/>
        <v>0</v>
      </c>
      <c r="AE105" s="63"/>
      <c r="AF105" s="54">
        <f t="shared" si="312"/>
        <v>0</v>
      </c>
      <c r="AG105" s="63"/>
      <c r="AH105" s="54">
        <f t="shared" si="313"/>
        <v>0</v>
      </c>
      <c r="AI105" s="63"/>
      <c r="AJ105" s="54">
        <f t="shared" si="314"/>
        <v>0</v>
      </c>
      <c r="AK105" s="173">
        <f t="shared" si="338"/>
        <v>0</v>
      </c>
      <c r="AL105" s="174">
        <f t="shared" si="339"/>
        <v>0</v>
      </c>
      <c r="AM105" s="63"/>
      <c r="AN105" s="62">
        <f t="shared" si="315"/>
        <v>0</v>
      </c>
      <c r="AO105" s="63"/>
      <c r="AP105" s="64">
        <f t="shared" si="340"/>
        <v>0</v>
      </c>
      <c r="AQ105" s="63"/>
      <c r="AR105" s="64">
        <f t="shared" si="341"/>
        <v>0</v>
      </c>
      <c r="AS105" s="63"/>
      <c r="AT105" s="64">
        <f t="shared" si="342"/>
        <v>0</v>
      </c>
      <c r="AU105" s="63"/>
      <c r="AV105" s="64">
        <f t="shared" si="343"/>
        <v>0</v>
      </c>
      <c r="AW105" s="63"/>
      <c r="AX105" s="54">
        <f t="shared" si="316"/>
        <v>0</v>
      </c>
      <c r="AY105" s="173">
        <f t="shared" si="344"/>
        <v>0</v>
      </c>
      <c r="AZ105" s="174">
        <f t="shared" si="345"/>
        <v>0</v>
      </c>
      <c r="BA105" s="63"/>
      <c r="BB105" s="54">
        <f t="shared" si="317"/>
        <v>0</v>
      </c>
      <c r="BC105" s="63"/>
      <c r="BD105" s="54">
        <f t="shared" si="318"/>
        <v>0</v>
      </c>
      <c r="BE105" s="63"/>
      <c r="BF105" s="54">
        <f t="shared" si="319"/>
        <v>0</v>
      </c>
      <c r="BG105" s="63"/>
      <c r="BH105" s="54">
        <f t="shared" si="320"/>
        <v>0</v>
      </c>
      <c r="BI105" s="63"/>
      <c r="BJ105" s="54">
        <f t="shared" si="321"/>
        <v>0</v>
      </c>
      <c r="BK105" s="173">
        <f t="shared" si="346"/>
        <v>0</v>
      </c>
      <c r="BL105" s="174">
        <f t="shared" si="347"/>
        <v>0</v>
      </c>
      <c r="BM105" s="11"/>
      <c r="BN105" s="55">
        <f t="shared" si="348"/>
        <v>0</v>
      </c>
      <c r="BO105" s="56">
        <f t="shared" si="349"/>
        <v>0</v>
      </c>
    </row>
    <row r="106" spans="1:67" s="46" customFormat="1">
      <c r="A106" s="153">
        <f t="shared" si="311"/>
        <v>5.6999999999999975</v>
      </c>
      <c r="B106" s="3" t="s">
        <v>184</v>
      </c>
      <c r="C106" s="35" t="s">
        <v>5</v>
      </c>
      <c r="D106" s="48">
        <f t="shared" si="323"/>
        <v>0</v>
      </c>
      <c r="E106" s="49">
        <f t="shared" si="324"/>
        <v>0</v>
      </c>
      <c r="F106" s="50"/>
      <c r="G106" s="61"/>
      <c r="H106" s="62">
        <f t="shared" si="325"/>
        <v>0</v>
      </c>
      <c r="I106" s="61"/>
      <c r="J106" s="62">
        <f t="shared" si="326"/>
        <v>0</v>
      </c>
      <c r="K106" s="63">
        <v>0</v>
      </c>
      <c r="L106" s="64">
        <f t="shared" si="327"/>
        <v>0</v>
      </c>
      <c r="M106" s="63"/>
      <c r="N106" s="64">
        <f t="shared" si="328"/>
        <v>0</v>
      </c>
      <c r="O106" s="63"/>
      <c r="P106" s="64">
        <f t="shared" si="329"/>
        <v>0</v>
      </c>
      <c r="Q106" s="63"/>
      <c r="R106" s="64">
        <f t="shared" si="330"/>
        <v>0</v>
      </c>
      <c r="S106" s="63"/>
      <c r="T106" s="64">
        <f t="shared" si="331"/>
        <v>0</v>
      </c>
      <c r="U106" s="63"/>
      <c r="V106" s="64">
        <f t="shared" si="332"/>
        <v>0</v>
      </c>
      <c r="W106" s="173">
        <f t="shared" si="333"/>
        <v>0</v>
      </c>
      <c r="X106" s="174">
        <f t="shared" si="334"/>
        <v>0</v>
      </c>
      <c r="Y106" s="61"/>
      <c r="Z106" s="62">
        <f t="shared" si="335"/>
        <v>0</v>
      </c>
      <c r="AA106" s="63"/>
      <c r="AB106" s="64">
        <f t="shared" si="336"/>
        <v>0</v>
      </c>
      <c r="AC106" s="63"/>
      <c r="AD106" s="64">
        <f t="shared" si="337"/>
        <v>0</v>
      </c>
      <c r="AE106" s="63"/>
      <c r="AF106" s="54">
        <f t="shared" si="312"/>
        <v>0</v>
      </c>
      <c r="AG106" s="63"/>
      <c r="AH106" s="54">
        <f t="shared" si="313"/>
        <v>0</v>
      </c>
      <c r="AI106" s="63"/>
      <c r="AJ106" s="54">
        <f t="shared" si="314"/>
        <v>0</v>
      </c>
      <c r="AK106" s="173">
        <f t="shared" si="338"/>
        <v>0</v>
      </c>
      <c r="AL106" s="174">
        <f t="shared" si="339"/>
        <v>0</v>
      </c>
      <c r="AM106" s="63"/>
      <c r="AN106" s="62">
        <f t="shared" si="315"/>
        <v>0</v>
      </c>
      <c r="AO106" s="63"/>
      <c r="AP106" s="64">
        <f t="shared" si="340"/>
        <v>0</v>
      </c>
      <c r="AQ106" s="63"/>
      <c r="AR106" s="64">
        <f t="shared" si="341"/>
        <v>0</v>
      </c>
      <c r="AS106" s="63"/>
      <c r="AT106" s="64">
        <f t="shared" si="342"/>
        <v>0</v>
      </c>
      <c r="AU106" s="63"/>
      <c r="AV106" s="64">
        <f t="shared" si="343"/>
        <v>0</v>
      </c>
      <c r="AW106" s="63"/>
      <c r="AX106" s="54">
        <f t="shared" si="316"/>
        <v>0</v>
      </c>
      <c r="AY106" s="173">
        <f t="shared" si="344"/>
        <v>0</v>
      </c>
      <c r="AZ106" s="174">
        <f t="shared" si="345"/>
        <v>0</v>
      </c>
      <c r="BA106" s="63"/>
      <c r="BB106" s="54">
        <f t="shared" si="317"/>
        <v>0</v>
      </c>
      <c r="BC106" s="63"/>
      <c r="BD106" s="54">
        <f t="shared" si="318"/>
        <v>0</v>
      </c>
      <c r="BE106" s="63"/>
      <c r="BF106" s="54">
        <f t="shared" si="319"/>
        <v>0</v>
      </c>
      <c r="BG106" s="63"/>
      <c r="BH106" s="54">
        <f t="shared" si="320"/>
        <v>0</v>
      </c>
      <c r="BI106" s="63"/>
      <c r="BJ106" s="54">
        <f t="shared" si="321"/>
        <v>0</v>
      </c>
      <c r="BK106" s="173">
        <f t="shared" si="346"/>
        <v>0</v>
      </c>
      <c r="BL106" s="174">
        <f t="shared" si="347"/>
        <v>0</v>
      </c>
      <c r="BM106" s="11"/>
      <c r="BN106" s="55">
        <f t="shared" si="348"/>
        <v>0</v>
      </c>
      <c r="BO106" s="56">
        <f t="shared" si="349"/>
        <v>0</v>
      </c>
    </row>
    <row r="107" spans="1:67" s="46" customFormat="1">
      <c r="A107" s="153">
        <f t="shared" si="311"/>
        <v>5.7999999999999972</v>
      </c>
      <c r="B107" s="3" t="s">
        <v>185</v>
      </c>
      <c r="C107" s="35" t="s">
        <v>5</v>
      </c>
      <c r="D107" s="48">
        <f t="shared" si="323"/>
        <v>0</v>
      </c>
      <c r="E107" s="49">
        <f t="shared" si="324"/>
        <v>0</v>
      </c>
      <c r="F107" s="50"/>
      <c r="G107" s="61"/>
      <c r="H107" s="62">
        <f t="shared" si="325"/>
        <v>0</v>
      </c>
      <c r="I107" s="61"/>
      <c r="J107" s="62">
        <f t="shared" si="326"/>
        <v>0</v>
      </c>
      <c r="K107" s="63">
        <v>0</v>
      </c>
      <c r="L107" s="64">
        <f t="shared" si="327"/>
        <v>0</v>
      </c>
      <c r="M107" s="63"/>
      <c r="N107" s="64">
        <f t="shared" si="328"/>
        <v>0</v>
      </c>
      <c r="O107" s="63"/>
      <c r="P107" s="64">
        <f t="shared" si="329"/>
        <v>0</v>
      </c>
      <c r="Q107" s="63"/>
      <c r="R107" s="64">
        <f t="shared" si="330"/>
        <v>0</v>
      </c>
      <c r="S107" s="63"/>
      <c r="T107" s="64">
        <f t="shared" si="331"/>
        <v>0</v>
      </c>
      <c r="U107" s="63"/>
      <c r="V107" s="64">
        <f t="shared" si="332"/>
        <v>0</v>
      </c>
      <c r="W107" s="173">
        <f t="shared" si="333"/>
        <v>0</v>
      </c>
      <c r="X107" s="174">
        <f t="shared" si="334"/>
        <v>0</v>
      </c>
      <c r="Y107" s="61"/>
      <c r="Z107" s="62">
        <f t="shared" si="335"/>
        <v>0</v>
      </c>
      <c r="AA107" s="63"/>
      <c r="AB107" s="64">
        <f t="shared" si="336"/>
        <v>0</v>
      </c>
      <c r="AC107" s="63"/>
      <c r="AD107" s="64">
        <f t="shared" si="337"/>
        <v>0</v>
      </c>
      <c r="AE107" s="63"/>
      <c r="AF107" s="54">
        <f t="shared" si="312"/>
        <v>0</v>
      </c>
      <c r="AG107" s="63"/>
      <c r="AH107" s="54">
        <f t="shared" si="313"/>
        <v>0</v>
      </c>
      <c r="AI107" s="63"/>
      <c r="AJ107" s="54">
        <f t="shared" si="314"/>
        <v>0</v>
      </c>
      <c r="AK107" s="173">
        <f t="shared" si="338"/>
        <v>0</v>
      </c>
      <c r="AL107" s="174">
        <f t="shared" si="339"/>
        <v>0</v>
      </c>
      <c r="AM107" s="63"/>
      <c r="AN107" s="62">
        <f t="shared" si="315"/>
        <v>0</v>
      </c>
      <c r="AO107" s="63"/>
      <c r="AP107" s="64">
        <f t="shared" si="340"/>
        <v>0</v>
      </c>
      <c r="AQ107" s="63"/>
      <c r="AR107" s="64">
        <f t="shared" si="341"/>
        <v>0</v>
      </c>
      <c r="AS107" s="63"/>
      <c r="AT107" s="64">
        <f t="shared" si="342"/>
        <v>0</v>
      </c>
      <c r="AU107" s="63"/>
      <c r="AV107" s="64">
        <f t="shared" si="343"/>
        <v>0</v>
      </c>
      <c r="AW107" s="63"/>
      <c r="AX107" s="54">
        <f t="shared" si="316"/>
        <v>0</v>
      </c>
      <c r="AY107" s="173">
        <f t="shared" si="344"/>
        <v>0</v>
      </c>
      <c r="AZ107" s="174">
        <f t="shared" si="345"/>
        <v>0</v>
      </c>
      <c r="BA107" s="63"/>
      <c r="BB107" s="54">
        <f t="shared" si="317"/>
        <v>0</v>
      </c>
      <c r="BC107" s="63"/>
      <c r="BD107" s="54">
        <f t="shared" si="318"/>
        <v>0</v>
      </c>
      <c r="BE107" s="63"/>
      <c r="BF107" s="54">
        <f t="shared" si="319"/>
        <v>0</v>
      </c>
      <c r="BG107" s="63"/>
      <c r="BH107" s="54">
        <f t="shared" si="320"/>
        <v>0</v>
      </c>
      <c r="BI107" s="63"/>
      <c r="BJ107" s="54">
        <f t="shared" si="321"/>
        <v>0</v>
      </c>
      <c r="BK107" s="173">
        <f t="shared" si="346"/>
        <v>0</v>
      </c>
      <c r="BL107" s="174">
        <f t="shared" si="347"/>
        <v>0</v>
      </c>
      <c r="BM107" s="11"/>
      <c r="BN107" s="55">
        <f t="shared" si="348"/>
        <v>0</v>
      </c>
      <c r="BO107" s="56">
        <f t="shared" si="349"/>
        <v>0</v>
      </c>
    </row>
    <row r="108" spans="1:67" s="46" customFormat="1">
      <c r="A108" s="153">
        <f t="shared" si="311"/>
        <v>5.8999999999999968</v>
      </c>
      <c r="B108" s="3" t="s">
        <v>77</v>
      </c>
      <c r="C108" s="35" t="s">
        <v>5</v>
      </c>
      <c r="D108" s="48">
        <f t="shared" si="323"/>
        <v>0</v>
      </c>
      <c r="E108" s="49">
        <f t="shared" si="324"/>
        <v>0</v>
      </c>
      <c r="F108" s="50"/>
      <c r="G108" s="61"/>
      <c r="H108" s="62">
        <f t="shared" si="325"/>
        <v>0</v>
      </c>
      <c r="I108" s="61"/>
      <c r="J108" s="62">
        <f t="shared" si="326"/>
        <v>0</v>
      </c>
      <c r="K108" s="63">
        <v>0</v>
      </c>
      <c r="L108" s="64">
        <f t="shared" si="327"/>
        <v>0</v>
      </c>
      <c r="M108" s="63"/>
      <c r="N108" s="64">
        <f t="shared" si="328"/>
        <v>0</v>
      </c>
      <c r="O108" s="63"/>
      <c r="P108" s="64">
        <f t="shared" si="329"/>
        <v>0</v>
      </c>
      <c r="Q108" s="63"/>
      <c r="R108" s="64">
        <f t="shared" si="330"/>
        <v>0</v>
      </c>
      <c r="S108" s="63"/>
      <c r="T108" s="64">
        <f t="shared" si="331"/>
        <v>0</v>
      </c>
      <c r="U108" s="63"/>
      <c r="V108" s="64">
        <f t="shared" si="332"/>
        <v>0</v>
      </c>
      <c r="W108" s="173">
        <f t="shared" si="333"/>
        <v>0</v>
      </c>
      <c r="X108" s="174">
        <f t="shared" si="334"/>
        <v>0</v>
      </c>
      <c r="Y108" s="61"/>
      <c r="Z108" s="62">
        <f t="shared" si="335"/>
        <v>0</v>
      </c>
      <c r="AA108" s="63"/>
      <c r="AB108" s="64">
        <f t="shared" si="336"/>
        <v>0</v>
      </c>
      <c r="AC108" s="63"/>
      <c r="AD108" s="64">
        <f t="shared" si="337"/>
        <v>0</v>
      </c>
      <c r="AE108" s="63"/>
      <c r="AF108" s="54">
        <f t="shared" si="312"/>
        <v>0</v>
      </c>
      <c r="AG108" s="63"/>
      <c r="AH108" s="54">
        <f t="shared" si="313"/>
        <v>0</v>
      </c>
      <c r="AI108" s="63"/>
      <c r="AJ108" s="54">
        <f t="shared" si="314"/>
        <v>0</v>
      </c>
      <c r="AK108" s="173">
        <f t="shared" si="338"/>
        <v>0</v>
      </c>
      <c r="AL108" s="174">
        <f t="shared" si="339"/>
        <v>0</v>
      </c>
      <c r="AM108" s="63"/>
      <c r="AN108" s="62">
        <f t="shared" si="315"/>
        <v>0</v>
      </c>
      <c r="AO108" s="63"/>
      <c r="AP108" s="64">
        <f t="shared" si="340"/>
        <v>0</v>
      </c>
      <c r="AQ108" s="63"/>
      <c r="AR108" s="64">
        <f t="shared" si="341"/>
        <v>0</v>
      </c>
      <c r="AS108" s="63"/>
      <c r="AT108" s="64">
        <f t="shared" si="342"/>
        <v>0</v>
      </c>
      <c r="AU108" s="63"/>
      <c r="AV108" s="64">
        <f t="shared" si="343"/>
        <v>0</v>
      </c>
      <c r="AW108" s="63"/>
      <c r="AX108" s="54">
        <f t="shared" si="316"/>
        <v>0</v>
      </c>
      <c r="AY108" s="173">
        <f t="shared" si="344"/>
        <v>0</v>
      </c>
      <c r="AZ108" s="174">
        <f t="shared" si="345"/>
        <v>0</v>
      </c>
      <c r="BA108" s="63"/>
      <c r="BB108" s="54">
        <f t="shared" si="317"/>
        <v>0</v>
      </c>
      <c r="BC108" s="63"/>
      <c r="BD108" s="54">
        <f t="shared" si="318"/>
        <v>0</v>
      </c>
      <c r="BE108" s="63"/>
      <c r="BF108" s="54">
        <f t="shared" si="319"/>
        <v>0</v>
      </c>
      <c r="BG108" s="63"/>
      <c r="BH108" s="54">
        <f t="shared" si="320"/>
        <v>0</v>
      </c>
      <c r="BI108" s="63"/>
      <c r="BJ108" s="54">
        <f t="shared" si="321"/>
        <v>0</v>
      </c>
      <c r="BK108" s="173">
        <f t="shared" si="346"/>
        <v>0</v>
      </c>
      <c r="BL108" s="174">
        <f t="shared" si="347"/>
        <v>0</v>
      </c>
      <c r="BM108" s="11"/>
      <c r="BN108" s="55">
        <f t="shared" si="348"/>
        <v>0</v>
      </c>
      <c r="BO108" s="56">
        <f t="shared" si="349"/>
        <v>0</v>
      </c>
    </row>
    <row r="109" spans="1:67" s="46" customFormat="1" ht="51.75" hidden="1" customHeight="1">
      <c r="A109" s="153"/>
      <c r="B109" s="1" t="s">
        <v>126</v>
      </c>
      <c r="C109" s="47"/>
      <c r="D109" s="47"/>
      <c r="E109" s="47"/>
      <c r="F109" s="26"/>
      <c r="G109" s="45"/>
      <c r="H109" s="45"/>
      <c r="I109" s="45"/>
      <c r="J109" s="45"/>
      <c r="K109" s="45"/>
      <c r="L109" s="45"/>
      <c r="M109" s="45"/>
      <c r="N109" s="45"/>
      <c r="O109" s="45"/>
      <c r="P109" s="45"/>
      <c r="Q109" s="45"/>
      <c r="R109" s="45"/>
      <c r="S109" s="45"/>
      <c r="T109" s="45"/>
      <c r="U109" s="45"/>
      <c r="V109" s="45"/>
      <c r="W109" s="170"/>
      <c r="X109" s="170"/>
      <c r="Y109" s="45"/>
      <c r="Z109" s="45"/>
      <c r="AA109" s="45"/>
      <c r="AB109" s="45"/>
      <c r="AC109" s="45"/>
      <c r="AD109" s="45"/>
      <c r="AE109" s="45"/>
      <c r="AF109" s="45"/>
      <c r="AG109" s="45"/>
      <c r="AH109" s="54">
        <f t="shared" si="313"/>
        <v>0</v>
      </c>
      <c r="AI109" s="45"/>
      <c r="AJ109" s="45"/>
      <c r="AK109" s="170"/>
      <c r="AL109" s="170"/>
      <c r="AM109" s="45"/>
      <c r="AN109" s="45"/>
      <c r="AO109" s="45"/>
      <c r="AP109" s="45"/>
      <c r="AQ109" s="45"/>
      <c r="AR109" s="45"/>
      <c r="AS109" s="45"/>
      <c r="AT109" s="45"/>
      <c r="AU109" s="45"/>
      <c r="AV109" s="45"/>
      <c r="AW109" s="45"/>
      <c r="AX109" s="45"/>
      <c r="AY109" s="170"/>
      <c r="AZ109" s="170"/>
      <c r="BA109" s="45"/>
      <c r="BB109" s="45"/>
      <c r="BC109" s="45"/>
      <c r="BD109" s="45"/>
      <c r="BE109" s="45"/>
      <c r="BF109" s="54">
        <f t="shared" si="319"/>
        <v>0</v>
      </c>
      <c r="BG109" s="45"/>
      <c r="BH109" s="45"/>
      <c r="BI109" s="45"/>
      <c r="BJ109" s="45"/>
      <c r="BK109" s="170"/>
      <c r="BL109" s="170"/>
      <c r="BM109" s="11"/>
      <c r="BN109" s="45"/>
      <c r="BO109" s="45"/>
    </row>
    <row r="110" spans="1:67" s="46" customFormat="1" hidden="1">
      <c r="A110" s="153"/>
      <c r="B110" s="96" t="s">
        <v>48</v>
      </c>
      <c r="C110" s="47"/>
      <c r="D110" s="47"/>
      <c r="E110" s="47"/>
      <c r="F110" s="26"/>
      <c r="G110" s="45"/>
      <c r="H110" s="45"/>
      <c r="I110" s="45"/>
      <c r="J110" s="45"/>
      <c r="K110" s="45"/>
      <c r="L110" s="45"/>
      <c r="M110" s="45"/>
      <c r="N110" s="45"/>
      <c r="O110" s="45"/>
      <c r="P110" s="45"/>
      <c r="Q110" s="45"/>
      <c r="R110" s="45"/>
      <c r="S110" s="45"/>
      <c r="T110" s="45"/>
      <c r="U110" s="45"/>
      <c r="V110" s="45"/>
      <c r="W110" s="170"/>
      <c r="X110" s="170"/>
      <c r="Y110" s="45"/>
      <c r="Z110" s="45"/>
      <c r="AA110" s="45"/>
      <c r="AB110" s="45"/>
      <c r="AC110" s="45"/>
      <c r="AD110" s="45"/>
      <c r="AE110" s="45"/>
      <c r="AF110" s="45"/>
      <c r="AG110" s="45"/>
      <c r="AH110" s="54">
        <f t="shared" si="313"/>
        <v>0</v>
      </c>
      <c r="AI110" s="45"/>
      <c r="AJ110" s="45"/>
      <c r="AK110" s="170"/>
      <c r="AL110" s="170"/>
      <c r="AM110" s="45"/>
      <c r="AN110" s="45"/>
      <c r="AO110" s="45"/>
      <c r="AP110" s="45"/>
      <c r="AQ110" s="45"/>
      <c r="AR110" s="45"/>
      <c r="AS110" s="45"/>
      <c r="AT110" s="45"/>
      <c r="AU110" s="45"/>
      <c r="AV110" s="45"/>
      <c r="AW110" s="45"/>
      <c r="AX110" s="45"/>
      <c r="AY110" s="170"/>
      <c r="AZ110" s="170"/>
      <c r="BA110" s="45"/>
      <c r="BB110" s="45"/>
      <c r="BC110" s="45"/>
      <c r="BD110" s="45"/>
      <c r="BE110" s="45"/>
      <c r="BF110" s="54">
        <f t="shared" si="319"/>
        <v>0</v>
      </c>
      <c r="BG110" s="45"/>
      <c r="BH110" s="45"/>
      <c r="BI110" s="45"/>
      <c r="BJ110" s="45"/>
      <c r="BK110" s="170"/>
      <c r="BL110" s="170"/>
      <c r="BM110" s="11"/>
      <c r="BN110" s="45"/>
      <c r="BO110" s="45"/>
    </row>
    <row r="111" spans="1:67" s="46" customFormat="1" hidden="1">
      <c r="A111" s="153"/>
      <c r="B111" s="94" t="s">
        <v>127</v>
      </c>
      <c r="C111" s="47"/>
      <c r="D111" s="47"/>
      <c r="E111" s="47"/>
      <c r="F111" s="26"/>
      <c r="G111" s="45"/>
      <c r="H111" s="45"/>
      <c r="I111" s="45"/>
      <c r="J111" s="45"/>
      <c r="K111" s="45"/>
      <c r="L111" s="45"/>
      <c r="M111" s="45"/>
      <c r="N111" s="45"/>
      <c r="O111" s="45"/>
      <c r="P111" s="45"/>
      <c r="Q111" s="45"/>
      <c r="R111" s="45"/>
      <c r="S111" s="45"/>
      <c r="T111" s="45"/>
      <c r="U111" s="45"/>
      <c r="V111" s="45"/>
      <c r="W111" s="170"/>
      <c r="X111" s="170"/>
      <c r="Y111" s="45"/>
      <c r="Z111" s="45"/>
      <c r="AA111" s="45"/>
      <c r="AB111" s="45"/>
      <c r="AC111" s="45"/>
      <c r="AD111" s="45"/>
      <c r="AE111" s="45"/>
      <c r="AF111" s="45"/>
      <c r="AG111" s="45"/>
      <c r="AH111" s="54">
        <f t="shared" si="313"/>
        <v>0</v>
      </c>
      <c r="AI111" s="45"/>
      <c r="AJ111" s="45"/>
      <c r="AK111" s="170"/>
      <c r="AL111" s="170"/>
      <c r="AM111" s="45"/>
      <c r="AN111" s="45"/>
      <c r="AO111" s="45"/>
      <c r="AP111" s="45"/>
      <c r="AQ111" s="45"/>
      <c r="AR111" s="45"/>
      <c r="AS111" s="45"/>
      <c r="AT111" s="45"/>
      <c r="AU111" s="45"/>
      <c r="AV111" s="45"/>
      <c r="AW111" s="45"/>
      <c r="AX111" s="45"/>
      <c r="AY111" s="170"/>
      <c r="AZ111" s="170"/>
      <c r="BA111" s="45"/>
      <c r="BB111" s="45"/>
      <c r="BC111" s="45"/>
      <c r="BD111" s="45"/>
      <c r="BE111" s="45"/>
      <c r="BF111" s="54">
        <f t="shared" si="319"/>
        <v>0</v>
      </c>
      <c r="BG111" s="45"/>
      <c r="BH111" s="45"/>
      <c r="BI111" s="45"/>
      <c r="BJ111" s="45"/>
      <c r="BK111" s="170"/>
      <c r="BL111" s="170"/>
      <c r="BM111" s="11"/>
      <c r="BN111" s="45"/>
      <c r="BO111" s="45"/>
    </row>
    <row r="112" spans="1:67" s="46" customFormat="1" hidden="1">
      <c r="A112" s="153"/>
      <c r="B112" s="94" t="s">
        <v>128</v>
      </c>
      <c r="C112" s="47"/>
      <c r="D112" s="47"/>
      <c r="E112" s="47"/>
      <c r="F112" s="26"/>
      <c r="G112" s="45"/>
      <c r="H112" s="45"/>
      <c r="I112" s="45"/>
      <c r="J112" s="45"/>
      <c r="K112" s="45"/>
      <c r="L112" s="45"/>
      <c r="M112" s="45"/>
      <c r="N112" s="45"/>
      <c r="O112" s="45"/>
      <c r="P112" s="45"/>
      <c r="Q112" s="45"/>
      <c r="R112" s="45"/>
      <c r="S112" s="45"/>
      <c r="T112" s="45"/>
      <c r="U112" s="45"/>
      <c r="V112" s="45"/>
      <c r="W112" s="170"/>
      <c r="X112" s="170"/>
      <c r="Y112" s="45"/>
      <c r="Z112" s="45"/>
      <c r="AA112" s="45"/>
      <c r="AB112" s="45"/>
      <c r="AC112" s="45"/>
      <c r="AD112" s="45"/>
      <c r="AE112" s="45"/>
      <c r="AF112" s="45"/>
      <c r="AG112" s="45"/>
      <c r="AH112" s="54">
        <f t="shared" si="313"/>
        <v>0</v>
      </c>
      <c r="AI112" s="45"/>
      <c r="AJ112" s="45"/>
      <c r="AK112" s="170"/>
      <c r="AL112" s="170"/>
      <c r="AM112" s="45"/>
      <c r="AN112" s="45"/>
      <c r="AO112" s="45"/>
      <c r="AP112" s="45"/>
      <c r="AQ112" s="45"/>
      <c r="AR112" s="45"/>
      <c r="AS112" s="45"/>
      <c r="AT112" s="45"/>
      <c r="AU112" s="45"/>
      <c r="AV112" s="45"/>
      <c r="AW112" s="45"/>
      <c r="AX112" s="45"/>
      <c r="AY112" s="170"/>
      <c r="AZ112" s="170"/>
      <c r="BA112" s="45"/>
      <c r="BB112" s="45"/>
      <c r="BC112" s="45"/>
      <c r="BD112" s="45"/>
      <c r="BE112" s="45"/>
      <c r="BF112" s="54">
        <f t="shared" si="319"/>
        <v>0</v>
      </c>
      <c r="BG112" s="45"/>
      <c r="BH112" s="45"/>
      <c r="BI112" s="45"/>
      <c r="BJ112" s="45"/>
      <c r="BK112" s="170"/>
      <c r="BL112" s="170"/>
      <c r="BM112" s="11"/>
      <c r="BN112" s="45"/>
      <c r="BO112" s="45"/>
    </row>
    <row r="113" spans="1:67" s="46" customFormat="1" hidden="1">
      <c r="A113" s="153"/>
      <c r="B113" s="94" t="s">
        <v>129</v>
      </c>
      <c r="C113" s="47"/>
      <c r="D113" s="47"/>
      <c r="E113" s="47"/>
      <c r="F113" s="26"/>
      <c r="G113" s="45"/>
      <c r="H113" s="45"/>
      <c r="I113" s="45"/>
      <c r="J113" s="45"/>
      <c r="K113" s="45"/>
      <c r="L113" s="45"/>
      <c r="M113" s="45"/>
      <c r="N113" s="45"/>
      <c r="O113" s="45"/>
      <c r="P113" s="45"/>
      <c r="Q113" s="45"/>
      <c r="R113" s="45"/>
      <c r="S113" s="45"/>
      <c r="T113" s="45"/>
      <c r="U113" s="45"/>
      <c r="V113" s="45"/>
      <c r="W113" s="170"/>
      <c r="X113" s="170"/>
      <c r="Y113" s="45"/>
      <c r="Z113" s="45"/>
      <c r="AA113" s="45"/>
      <c r="AB113" s="45"/>
      <c r="AC113" s="45"/>
      <c r="AD113" s="45"/>
      <c r="AE113" s="45"/>
      <c r="AF113" s="45"/>
      <c r="AG113" s="45"/>
      <c r="AH113" s="54">
        <f t="shared" si="313"/>
        <v>0</v>
      </c>
      <c r="AI113" s="45"/>
      <c r="AJ113" s="45"/>
      <c r="AK113" s="170"/>
      <c r="AL113" s="170"/>
      <c r="AM113" s="45"/>
      <c r="AN113" s="45"/>
      <c r="AO113" s="45"/>
      <c r="AP113" s="45"/>
      <c r="AQ113" s="45"/>
      <c r="AR113" s="45"/>
      <c r="AS113" s="45"/>
      <c r="AT113" s="45"/>
      <c r="AU113" s="45"/>
      <c r="AV113" s="45"/>
      <c r="AW113" s="45"/>
      <c r="AX113" s="45"/>
      <c r="AY113" s="170"/>
      <c r="AZ113" s="170"/>
      <c r="BA113" s="45"/>
      <c r="BB113" s="45"/>
      <c r="BC113" s="45"/>
      <c r="BD113" s="45"/>
      <c r="BE113" s="45"/>
      <c r="BF113" s="54">
        <f t="shared" si="319"/>
        <v>0</v>
      </c>
      <c r="BG113" s="45"/>
      <c r="BH113" s="45"/>
      <c r="BI113" s="45"/>
      <c r="BJ113" s="45"/>
      <c r="BK113" s="170"/>
      <c r="BL113" s="170"/>
      <c r="BM113" s="11"/>
      <c r="BN113" s="45"/>
      <c r="BO113" s="45"/>
    </row>
    <row r="114" spans="1:67" s="46" customFormat="1" hidden="1">
      <c r="A114" s="153"/>
      <c r="B114" s="94" t="s">
        <v>130</v>
      </c>
      <c r="C114" s="47"/>
      <c r="D114" s="47"/>
      <c r="E114" s="47"/>
      <c r="F114" s="26"/>
      <c r="G114" s="45"/>
      <c r="H114" s="45"/>
      <c r="I114" s="45"/>
      <c r="J114" s="45"/>
      <c r="K114" s="45"/>
      <c r="L114" s="45"/>
      <c r="M114" s="45"/>
      <c r="N114" s="45"/>
      <c r="O114" s="45"/>
      <c r="P114" s="45"/>
      <c r="Q114" s="45"/>
      <c r="R114" s="45"/>
      <c r="S114" s="45"/>
      <c r="T114" s="45"/>
      <c r="U114" s="45"/>
      <c r="V114" s="45"/>
      <c r="W114" s="170"/>
      <c r="X114" s="170"/>
      <c r="Y114" s="45"/>
      <c r="Z114" s="45"/>
      <c r="AA114" s="45"/>
      <c r="AB114" s="45"/>
      <c r="AC114" s="45"/>
      <c r="AD114" s="45"/>
      <c r="AE114" s="45"/>
      <c r="AF114" s="45"/>
      <c r="AG114" s="45"/>
      <c r="AH114" s="54">
        <f t="shared" si="313"/>
        <v>0</v>
      </c>
      <c r="AI114" s="45"/>
      <c r="AJ114" s="45"/>
      <c r="AK114" s="170"/>
      <c r="AL114" s="170"/>
      <c r="AM114" s="45"/>
      <c r="AN114" s="45"/>
      <c r="AO114" s="45"/>
      <c r="AP114" s="45"/>
      <c r="AQ114" s="45"/>
      <c r="AR114" s="45"/>
      <c r="AS114" s="45"/>
      <c r="AT114" s="45"/>
      <c r="AU114" s="45"/>
      <c r="AV114" s="45"/>
      <c r="AW114" s="45"/>
      <c r="AX114" s="45"/>
      <c r="AY114" s="170"/>
      <c r="AZ114" s="170"/>
      <c r="BA114" s="45"/>
      <c r="BB114" s="45"/>
      <c r="BC114" s="45"/>
      <c r="BD114" s="45"/>
      <c r="BE114" s="45"/>
      <c r="BF114" s="54">
        <f t="shared" si="319"/>
        <v>0</v>
      </c>
      <c r="BG114" s="45"/>
      <c r="BH114" s="45"/>
      <c r="BI114" s="45"/>
      <c r="BJ114" s="45"/>
      <c r="BK114" s="170"/>
      <c r="BL114" s="170"/>
      <c r="BM114" s="11"/>
      <c r="BN114" s="45"/>
      <c r="BO114" s="45"/>
    </row>
    <row r="115" spans="1:67" s="46" customFormat="1" hidden="1">
      <c r="A115" s="153"/>
      <c r="B115" s="94" t="s">
        <v>131</v>
      </c>
      <c r="C115" s="47"/>
      <c r="D115" s="47"/>
      <c r="E115" s="47"/>
      <c r="F115" s="26"/>
      <c r="G115" s="45"/>
      <c r="H115" s="45"/>
      <c r="I115" s="45"/>
      <c r="J115" s="45"/>
      <c r="K115" s="45"/>
      <c r="L115" s="45"/>
      <c r="M115" s="45"/>
      <c r="N115" s="45"/>
      <c r="O115" s="45"/>
      <c r="P115" s="45"/>
      <c r="Q115" s="45"/>
      <c r="R115" s="45"/>
      <c r="S115" s="45"/>
      <c r="T115" s="45"/>
      <c r="U115" s="45"/>
      <c r="V115" s="45"/>
      <c r="W115" s="170"/>
      <c r="X115" s="170"/>
      <c r="Y115" s="45"/>
      <c r="Z115" s="45"/>
      <c r="AA115" s="45"/>
      <c r="AB115" s="45"/>
      <c r="AC115" s="45"/>
      <c r="AD115" s="45"/>
      <c r="AE115" s="45"/>
      <c r="AF115" s="45"/>
      <c r="AG115" s="45"/>
      <c r="AH115" s="54">
        <f t="shared" si="313"/>
        <v>0</v>
      </c>
      <c r="AI115" s="45"/>
      <c r="AJ115" s="45"/>
      <c r="AK115" s="170"/>
      <c r="AL115" s="170"/>
      <c r="AM115" s="45"/>
      <c r="AN115" s="45"/>
      <c r="AO115" s="45"/>
      <c r="AP115" s="45"/>
      <c r="AQ115" s="45"/>
      <c r="AR115" s="45"/>
      <c r="AS115" s="45"/>
      <c r="AT115" s="45"/>
      <c r="AU115" s="45"/>
      <c r="AV115" s="45"/>
      <c r="AW115" s="45"/>
      <c r="AX115" s="45"/>
      <c r="AY115" s="170"/>
      <c r="AZ115" s="170"/>
      <c r="BA115" s="45"/>
      <c r="BB115" s="45"/>
      <c r="BC115" s="45"/>
      <c r="BD115" s="45"/>
      <c r="BE115" s="45"/>
      <c r="BF115" s="54">
        <f t="shared" si="319"/>
        <v>0</v>
      </c>
      <c r="BG115" s="45"/>
      <c r="BH115" s="45"/>
      <c r="BI115" s="45"/>
      <c r="BJ115" s="45"/>
      <c r="BK115" s="170"/>
      <c r="BL115" s="170"/>
      <c r="BM115" s="11"/>
      <c r="BN115" s="45"/>
      <c r="BO115" s="45"/>
    </row>
    <row r="116" spans="1:67" s="46" customFormat="1" hidden="1">
      <c r="A116" s="153"/>
      <c r="B116" s="94" t="s">
        <v>124</v>
      </c>
      <c r="C116" s="47"/>
      <c r="D116" s="47"/>
      <c r="E116" s="47"/>
      <c r="F116" s="26"/>
      <c r="G116" s="45"/>
      <c r="H116" s="45"/>
      <c r="I116" s="45"/>
      <c r="J116" s="45"/>
      <c r="K116" s="45"/>
      <c r="L116" s="45"/>
      <c r="M116" s="45"/>
      <c r="N116" s="45"/>
      <c r="O116" s="45"/>
      <c r="P116" s="45"/>
      <c r="Q116" s="45"/>
      <c r="R116" s="45"/>
      <c r="S116" s="45"/>
      <c r="T116" s="45"/>
      <c r="U116" s="45"/>
      <c r="V116" s="45"/>
      <c r="W116" s="170"/>
      <c r="X116" s="170"/>
      <c r="Y116" s="45"/>
      <c r="Z116" s="45"/>
      <c r="AA116" s="45"/>
      <c r="AB116" s="45"/>
      <c r="AC116" s="45"/>
      <c r="AD116" s="45"/>
      <c r="AE116" s="45"/>
      <c r="AF116" s="45"/>
      <c r="AG116" s="45"/>
      <c r="AH116" s="54">
        <f t="shared" si="313"/>
        <v>0</v>
      </c>
      <c r="AI116" s="45"/>
      <c r="AJ116" s="45"/>
      <c r="AK116" s="170"/>
      <c r="AL116" s="170"/>
      <c r="AM116" s="45"/>
      <c r="AN116" s="45"/>
      <c r="AO116" s="45"/>
      <c r="AP116" s="45"/>
      <c r="AQ116" s="45"/>
      <c r="AR116" s="45"/>
      <c r="AS116" s="45"/>
      <c r="AT116" s="45"/>
      <c r="AU116" s="45"/>
      <c r="AV116" s="45"/>
      <c r="AW116" s="45"/>
      <c r="AX116" s="45"/>
      <c r="AY116" s="170"/>
      <c r="AZ116" s="170"/>
      <c r="BA116" s="45"/>
      <c r="BB116" s="45"/>
      <c r="BC116" s="45"/>
      <c r="BD116" s="45"/>
      <c r="BE116" s="45"/>
      <c r="BF116" s="54">
        <f t="shared" si="319"/>
        <v>0</v>
      </c>
      <c r="BG116" s="45"/>
      <c r="BH116" s="45"/>
      <c r="BI116" s="45"/>
      <c r="BJ116" s="45"/>
      <c r="BK116" s="170"/>
      <c r="BL116" s="170"/>
      <c r="BM116" s="11"/>
      <c r="BN116" s="45"/>
      <c r="BO116" s="45"/>
    </row>
    <row r="117" spans="1:67" s="46" customFormat="1" hidden="1">
      <c r="A117" s="153"/>
      <c r="B117" s="94" t="s">
        <v>132</v>
      </c>
      <c r="C117" s="47"/>
      <c r="D117" s="47"/>
      <c r="E117" s="47"/>
      <c r="F117" s="26"/>
      <c r="G117" s="45"/>
      <c r="H117" s="45"/>
      <c r="I117" s="45"/>
      <c r="J117" s="45"/>
      <c r="K117" s="45"/>
      <c r="L117" s="45"/>
      <c r="M117" s="45"/>
      <c r="N117" s="45"/>
      <c r="O117" s="45"/>
      <c r="P117" s="45"/>
      <c r="Q117" s="45"/>
      <c r="R117" s="45"/>
      <c r="S117" s="45"/>
      <c r="T117" s="45"/>
      <c r="U117" s="45"/>
      <c r="V117" s="45"/>
      <c r="W117" s="170"/>
      <c r="X117" s="170"/>
      <c r="Y117" s="45"/>
      <c r="Z117" s="45"/>
      <c r="AA117" s="45"/>
      <c r="AB117" s="45"/>
      <c r="AC117" s="45"/>
      <c r="AD117" s="45"/>
      <c r="AE117" s="45"/>
      <c r="AF117" s="45"/>
      <c r="AG117" s="45"/>
      <c r="AH117" s="54">
        <f t="shared" si="313"/>
        <v>0</v>
      </c>
      <c r="AI117" s="45"/>
      <c r="AJ117" s="45"/>
      <c r="AK117" s="170"/>
      <c r="AL117" s="170"/>
      <c r="AM117" s="45"/>
      <c r="AN117" s="45"/>
      <c r="AO117" s="45"/>
      <c r="AP117" s="45"/>
      <c r="AQ117" s="45"/>
      <c r="AR117" s="45"/>
      <c r="AS117" s="45"/>
      <c r="AT117" s="45"/>
      <c r="AU117" s="45"/>
      <c r="AV117" s="45"/>
      <c r="AW117" s="45"/>
      <c r="AX117" s="45"/>
      <c r="AY117" s="170"/>
      <c r="AZ117" s="170"/>
      <c r="BA117" s="45"/>
      <c r="BB117" s="45"/>
      <c r="BC117" s="45"/>
      <c r="BD117" s="45"/>
      <c r="BE117" s="45"/>
      <c r="BF117" s="54">
        <f t="shared" si="319"/>
        <v>0</v>
      </c>
      <c r="BG117" s="45"/>
      <c r="BH117" s="45"/>
      <c r="BI117" s="45"/>
      <c r="BJ117" s="45"/>
      <c r="BK117" s="170"/>
      <c r="BL117" s="170"/>
      <c r="BM117" s="11"/>
      <c r="BN117" s="45"/>
      <c r="BO117" s="45"/>
    </row>
    <row r="118" spans="1:67" s="46" customFormat="1" hidden="1">
      <c r="A118" s="153"/>
      <c r="B118" s="94" t="s">
        <v>142</v>
      </c>
      <c r="C118" s="47"/>
      <c r="D118" s="47"/>
      <c r="E118" s="47"/>
      <c r="F118" s="26"/>
      <c r="G118" s="45"/>
      <c r="H118" s="45"/>
      <c r="I118" s="45"/>
      <c r="J118" s="45"/>
      <c r="K118" s="45"/>
      <c r="L118" s="45"/>
      <c r="M118" s="45"/>
      <c r="N118" s="45"/>
      <c r="O118" s="45"/>
      <c r="P118" s="45"/>
      <c r="Q118" s="45"/>
      <c r="R118" s="45"/>
      <c r="S118" s="45"/>
      <c r="T118" s="45"/>
      <c r="U118" s="45"/>
      <c r="V118" s="45"/>
      <c r="W118" s="170"/>
      <c r="X118" s="170"/>
      <c r="Y118" s="45"/>
      <c r="Z118" s="45"/>
      <c r="AA118" s="45"/>
      <c r="AB118" s="45"/>
      <c r="AC118" s="45"/>
      <c r="AD118" s="45"/>
      <c r="AE118" s="45"/>
      <c r="AF118" s="45"/>
      <c r="AG118" s="45"/>
      <c r="AH118" s="54">
        <f t="shared" si="313"/>
        <v>0</v>
      </c>
      <c r="AI118" s="45"/>
      <c r="AJ118" s="45"/>
      <c r="AK118" s="170"/>
      <c r="AL118" s="170"/>
      <c r="AM118" s="45"/>
      <c r="AN118" s="45"/>
      <c r="AO118" s="45"/>
      <c r="AP118" s="45"/>
      <c r="AQ118" s="45"/>
      <c r="AR118" s="45"/>
      <c r="AS118" s="45"/>
      <c r="AT118" s="45"/>
      <c r="AU118" s="45"/>
      <c r="AV118" s="45"/>
      <c r="AW118" s="45"/>
      <c r="AX118" s="45"/>
      <c r="AY118" s="170"/>
      <c r="AZ118" s="170"/>
      <c r="BA118" s="45"/>
      <c r="BB118" s="45"/>
      <c r="BC118" s="45"/>
      <c r="BD118" s="45"/>
      <c r="BE118" s="45"/>
      <c r="BF118" s="54">
        <f t="shared" si="319"/>
        <v>0</v>
      </c>
      <c r="BG118" s="45"/>
      <c r="BH118" s="45"/>
      <c r="BI118" s="45"/>
      <c r="BJ118" s="45"/>
      <c r="BK118" s="170"/>
      <c r="BL118" s="170"/>
      <c r="BM118" s="11"/>
      <c r="BN118" s="45"/>
      <c r="BO118" s="45"/>
    </row>
    <row r="119" spans="1:67" s="46" customFormat="1" hidden="1">
      <c r="A119" s="153"/>
      <c r="B119" s="94" t="s">
        <v>141</v>
      </c>
      <c r="C119" s="47"/>
      <c r="D119" s="47"/>
      <c r="E119" s="47"/>
      <c r="F119" s="26"/>
      <c r="G119" s="45"/>
      <c r="H119" s="45"/>
      <c r="I119" s="45"/>
      <c r="J119" s="45"/>
      <c r="K119" s="45"/>
      <c r="L119" s="45"/>
      <c r="M119" s="45"/>
      <c r="N119" s="45"/>
      <c r="O119" s="45"/>
      <c r="P119" s="45"/>
      <c r="Q119" s="45"/>
      <c r="R119" s="45"/>
      <c r="S119" s="45"/>
      <c r="T119" s="45"/>
      <c r="U119" s="45"/>
      <c r="V119" s="45"/>
      <c r="W119" s="170"/>
      <c r="X119" s="170"/>
      <c r="Y119" s="45"/>
      <c r="Z119" s="45"/>
      <c r="AA119" s="45"/>
      <c r="AB119" s="45"/>
      <c r="AC119" s="45"/>
      <c r="AD119" s="45"/>
      <c r="AE119" s="45"/>
      <c r="AF119" s="45"/>
      <c r="AG119" s="45"/>
      <c r="AH119" s="54">
        <f t="shared" si="313"/>
        <v>0</v>
      </c>
      <c r="AI119" s="45"/>
      <c r="AJ119" s="45"/>
      <c r="AK119" s="170"/>
      <c r="AL119" s="170"/>
      <c r="AM119" s="45"/>
      <c r="AN119" s="45"/>
      <c r="AO119" s="45"/>
      <c r="AP119" s="45"/>
      <c r="AQ119" s="45"/>
      <c r="AR119" s="45"/>
      <c r="AS119" s="45"/>
      <c r="AT119" s="45"/>
      <c r="AU119" s="45"/>
      <c r="AV119" s="45"/>
      <c r="AW119" s="45"/>
      <c r="AX119" s="45"/>
      <c r="AY119" s="170"/>
      <c r="AZ119" s="170"/>
      <c r="BA119" s="45"/>
      <c r="BB119" s="45"/>
      <c r="BC119" s="45"/>
      <c r="BD119" s="45"/>
      <c r="BE119" s="45"/>
      <c r="BF119" s="54">
        <f t="shared" si="319"/>
        <v>0</v>
      </c>
      <c r="BG119" s="45"/>
      <c r="BH119" s="45"/>
      <c r="BI119" s="45"/>
      <c r="BJ119" s="45"/>
      <c r="BK119" s="170"/>
      <c r="BL119" s="170"/>
      <c r="BM119" s="11"/>
      <c r="BN119" s="45"/>
      <c r="BO119" s="45"/>
    </row>
    <row r="120" spans="1:67" s="46" customFormat="1" hidden="1">
      <c r="A120" s="153"/>
      <c r="B120" s="94" t="s">
        <v>140</v>
      </c>
      <c r="C120" s="47"/>
      <c r="D120" s="47"/>
      <c r="E120" s="47"/>
      <c r="F120" s="26"/>
      <c r="G120" s="45"/>
      <c r="H120" s="45"/>
      <c r="I120" s="45"/>
      <c r="J120" s="45"/>
      <c r="K120" s="45"/>
      <c r="L120" s="45"/>
      <c r="M120" s="45"/>
      <c r="N120" s="45"/>
      <c r="O120" s="45"/>
      <c r="P120" s="45"/>
      <c r="Q120" s="45"/>
      <c r="R120" s="45"/>
      <c r="S120" s="45"/>
      <c r="T120" s="45"/>
      <c r="U120" s="45"/>
      <c r="V120" s="45"/>
      <c r="W120" s="170"/>
      <c r="X120" s="170"/>
      <c r="Y120" s="45"/>
      <c r="Z120" s="45"/>
      <c r="AA120" s="45"/>
      <c r="AB120" s="45"/>
      <c r="AC120" s="45"/>
      <c r="AD120" s="45"/>
      <c r="AE120" s="45"/>
      <c r="AF120" s="45"/>
      <c r="AG120" s="45"/>
      <c r="AH120" s="54">
        <f t="shared" si="313"/>
        <v>0</v>
      </c>
      <c r="AI120" s="45"/>
      <c r="AJ120" s="45"/>
      <c r="AK120" s="170"/>
      <c r="AL120" s="170"/>
      <c r="AM120" s="45"/>
      <c r="AN120" s="45"/>
      <c r="AO120" s="45"/>
      <c r="AP120" s="45"/>
      <c r="AQ120" s="45"/>
      <c r="AR120" s="45"/>
      <c r="AS120" s="45"/>
      <c r="AT120" s="45"/>
      <c r="AU120" s="45"/>
      <c r="AV120" s="45"/>
      <c r="AW120" s="45"/>
      <c r="AX120" s="45"/>
      <c r="AY120" s="170"/>
      <c r="AZ120" s="170"/>
      <c r="BA120" s="45"/>
      <c r="BB120" s="45"/>
      <c r="BC120" s="45"/>
      <c r="BD120" s="45"/>
      <c r="BE120" s="45"/>
      <c r="BF120" s="54">
        <f t="shared" si="319"/>
        <v>0</v>
      </c>
      <c r="BG120" s="45"/>
      <c r="BH120" s="45"/>
      <c r="BI120" s="45"/>
      <c r="BJ120" s="45"/>
      <c r="BK120" s="170"/>
      <c r="BL120" s="170"/>
      <c r="BM120" s="11"/>
      <c r="BN120" s="45"/>
      <c r="BO120" s="45"/>
    </row>
    <row r="121" spans="1:67" s="46" customFormat="1" hidden="1">
      <c r="A121" s="153"/>
      <c r="B121" s="94" t="s">
        <v>139</v>
      </c>
      <c r="C121" s="47"/>
      <c r="D121" s="47"/>
      <c r="E121" s="47"/>
      <c r="F121" s="26"/>
      <c r="G121" s="45"/>
      <c r="H121" s="45"/>
      <c r="I121" s="45"/>
      <c r="J121" s="45"/>
      <c r="K121" s="45"/>
      <c r="L121" s="45"/>
      <c r="M121" s="45"/>
      <c r="N121" s="45"/>
      <c r="O121" s="45"/>
      <c r="P121" s="45"/>
      <c r="Q121" s="45"/>
      <c r="R121" s="45"/>
      <c r="S121" s="45"/>
      <c r="T121" s="45"/>
      <c r="U121" s="45"/>
      <c r="V121" s="45"/>
      <c r="W121" s="170"/>
      <c r="X121" s="170"/>
      <c r="Y121" s="45"/>
      <c r="Z121" s="45"/>
      <c r="AA121" s="45"/>
      <c r="AB121" s="45"/>
      <c r="AC121" s="45"/>
      <c r="AD121" s="45"/>
      <c r="AE121" s="45"/>
      <c r="AF121" s="45"/>
      <c r="AG121" s="45"/>
      <c r="AH121" s="54">
        <f t="shared" si="313"/>
        <v>0</v>
      </c>
      <c r="AI121" s="45"/>
      <c r="AJ121" s="45"/>
      <c r="AK121" s="170"/>
      <c r="AL121" s="170"/>
      <c r="AM121" s="45"/>
      <c r="AN121" s="45"/>
      <c r="AO121" s="45"/>
      <c r="AP121" s="45"/>
      <c r="AQ121" s="45"/>
      <c r="AR121" s="45"/>
      <c r="AS121" s="45"/>
      <c r="AT121" s="45"/>
      <c r="AU121" s="45"/>
      <c r="AV121" s="45"/>
      <c r="AW121" s="45"/>
      <c r="AX121" s="45"/>
      <c r="AY121" s="170"/>
      <c r="AZ121" s="170"/>
      <c r="BA121" s="45"/>
      <c r="BB121" s="45"/>
      <c r="BC121" s="45"/>
      <c r="BD121" s="45"/>
      <c r="BE121" s="45"/>
      <c r="BF121" s="54">
        <f t="shared" si="319"/>
        <v>0</v>
      </c>
      <c r="BG121" s="45"/>
      <c r="BH121" s="45"/>
      <c r="BI121" s="45"/>
      <c r="BJ121" s="45"/>
      <c r="BK121" s="170"/>
      <c r="BL121" s="170"/>
      <c r="BM121" s="11"/>
      <c r="BN121" s="45"/>
      <c r="BO121" s="45"/>
    </row>
    <row r="122" spans="1:67" s="46" customFormat="1" hidden="1">
      <c r="A122" s="153"/>
      <c r="B122" s="94" t="s">
        <v>138</v>
      </c>
      <c r="C122" s="47"/>
      <c r="D122" s="47"/>
      <c r="E122" s="47"/>
      <c r="F122" s="26"/>
      <c r="G122" s="45"/>
      <c r="H122" s="45"/>
      <c r="I122" s="45"/>
      <c r="J122" s="45"/>
      <c r="K122" s="45"/>
      <c r="L122" s="45"/>
      <c r="M122" s="45"/>
      <c r="N122" s="45"/>
      <c r="O122" s="45"/>
      <c r="P122" s="45"/>
      <c r="Q122" s="45"/>
      <c r="R122" s="45"/>
      <c r="S122" s="45"/>
      <c r="T122" s="45"/>
      <c r="U122" s="45"/>
      <c r="V122" s="45"/>
      <c r="W122" s="170"/>
      <c r="X122" s="170"/>
      <c r="Y122" s="45"/>
      <c r="Z122" s="45"/>
      <c r="AA122" s="45"/>
      <c r="AB122" s="45"/>
      <c r="AC122" s="45"/>
      <c r="AD122" s="45"/>
      <c r="AE122" s="45"/>
      <c r="AF122" s="45"/>
      <c r="AG122" s="45"/>
      <c r="AH122" s="54">
        <f t="shared" si="313"/>
        <v>0</v>
      </c>
      <c r="AI122" s="45"/>
      <c r="AJ122" s="45"/>
      <c r="AK122" s="170"/>
      <c r="AL122" s="170"/>
      <c r="AM122" s="45"/>
      <c r="AN122" s="45"/>
      <c r="AO122" s="45"/>
      <c r="AP122" s="45"/>
      <c r="AQ122" s="45"/>
      <c r="AR122" s="45"/>
      <c r="AS122" s="45"/>
      <c r="AT122" s="45"/>
      <c r="AU122" s="45"/>
      <c r="AV122" s="45"/>
      <c r="AW122" s="45"/>
      <c r="AX122" s="45"/>
      <c r="AY122" s="170"/>
      <c r="AZ122" s="170"/>
      <c r="BA122" s="45"/>
      <c r="BB122" s="45"/>
      <c r="BC122" s="45"/>
      <c r="BD122" s="45"/>
      <c r="BE122" s="45"/>
      <c r="BF122" s="54">
        <f t="shared" si="319"/>
        <v>0</v>
      </c>
      <c r="BG122" s="45"/>
      <c r="BH122" s="45"/>
      <c r="BI122" s="45"/>
      <c r="BJ122" s="45"/>
      <c r="BK122" s="170"/>
      <c r="BL122" s="170"/>
      <c r="BM122" s="11"/>
      <c r="BN122" s="45"/>
      <c r="BO122" s="45"/>
    </row>
    <row r="123" spans="1:67" s="46" customFormat="1" hidden="1">
      <c r="A123" s="153"/>
      <c r="B123" s="94" t="s">
        <v>137</v>
      </c>
      <c r="C123" s="47"/>
      <c r="D123" s="47"/>
      <c r="E123" s="47"/>
      <c r="F123" s="26"/>
      <c r="G123" s="45"/>
      <c r="H123" s="45"/>
      <c r="I123" s="45"/>
      <c r="J123" s="45"/>
      <c r="K123" s="45"/>
      <c r="L123" s="45"/>
      <c r="M123" s="45"/>
      <c r="N123" s="45"/>
      <c r="O123" s="45"/>
      <c r="P123" s="45"/>
      <c r="Q123" s="45"/>
      <c r="R123" s="45"/>
      <c r="S123" s="45"/>
      <c r="T123" s="45"/>
      <c r="U123" s="45"/>
      <c r="V123" s="45"/>
      <c r="W123" s="170"/>
      <c r="X123" s="170"/>
      <c r="Y123" s="45"/>
      <c r="Z123" s="45"/>
      <c r="AA123" s="45"/>
      <c r="AB123" s="45"/>
      <c r="AC123" s="45"/>
      <c r="AD123" s="45"/>
      <c r="AE123" s="45"/>
      <c r="AF123" s="45"/>
      <c r="AG123" s="45"/>
      <c r="AH123" s="54">
        <f t="shared" si="313"/>
        <v>0</v>
      </c>
      <c r="AI123" s="45"/>
      <c r="AJ123" s="45"/>
      <c r="AK123" s="170"/>
      <c r="AL123" s="170"/>
      <c r="AM123" s="45"/>
      <c r="AN123" s="45"/>
      <c r="AO123" s="45"/>
      <c r="AP123" s="45"/>
      <c r="AQ123" s="45"/>
      <c r="AR123" s="45"/>
      <c r="AS123" s="45"/>
      <c r="AT123" s="45"/>
      <c r="AU123" s="45"/>
      <c r="AV123" s="45"/>
      <c r="AW123" s="45"/>
      <c r="AX123" s="45"/>
      <c r="AY123" s="170"/>
      <c r="AZ123" s="170"/>
      <c r="BA123" s="45"/>
      <c r="BB123" s="45"/>
      <c r="BC123" s="45"/>
      <c r="BD123" s="45"/>
      <c r="BE123" s="45"/>
      <c r="BF123" s="54">
        <f t="shared" si="319"/>
        <v>0</v>
      </c>
      <c r="BG123" s="45"/>
      <c r="BH123" s="45"/>
      <c r="BI123" s="45"/>
      <c r="BJ123" s="45"/>
      <c r="BK123" s="170"/>
      <c r="BL123" s="170"/>
      <c r="BM123" s="11"/>
      <c r="BN123" s="45"/>
      <c r="BO123" s="45"/>
    </row>
    <row r="124" spans="1:67" s="46" customFormat="1" hidden="1">
      <c r="A124" s="153"/>
      <c r="B124" s="94" t="s">
        <v>136</v>
      </c>
      <c r="C124" s="47"/>
      <c r="D124" s="47"/>
      <c r="E124" s="47"/>
      <c r="F124" s="26"/>
      <c r="G124" s="45"/>
      <c r="H124" s="45"/>
      <c r="I124" s="45"/>
      <c r="J124" s="45"/>
      <c r="K124" s="45"/>
      <c r="L124" s="45"/>
      <c r="M124" s="45"/>
      <c r="N124" s="45"/>
      <c r="O124" s="45"/>
      <c r="P124" s="45"/>
      <c r="Q124" s="45"/>
      <c r="R124" s="45"/>
      <c r="S124" s="45"/>
      <c r="T124" s="45"/>
      <c r="U124" s="45"/>
      <c r="V124" s="45"/>
      <c r="W124" s="170"/>
      <c r="X124" s="170"/>
      <c r="Y124" s="45"/>
      <c r="Z124" s="45"/>
      <c r="AA124" s="45"/>
      <c r="AB124" s="45"/>
      <c r="AC124" s="45"/>
      <c r="AD124" s="45"/>
      <c r="AE124" s="45"/>
      <c r="AF124" s="45"/>
      <c r="AG124" s="45"/>
      <c r="AH124" s="54">
        <f t="shared" si="313"/>
        <v>0</v>
      </c>
      <c r="AI124" s="45"/>
      <c r="AJ124" s="45"/>
      <c r="AK124" s="170"/>
      <c r="AL124" s="170"/>
      <c r="AM124" s="45"/>
      <c r="AN124" s="45"/>
      <c r="AO124" s="45"/>
      <c r="AP124" s="45"/>
      <c r="AQ124" s="45"/>
      <c r="AR124" s="45"/>
      <c r="AS124" s="45"/>
      <c r="AT124" s="45"/>
      <c r="AU124" s="45"/>
      <c r="AV124" s="45"/>
      <c r="AW124" s="45"/>
      <c r="AX124" s="45"/>
      <c r="AY124" s="170"/>
      <c r="AZ124" s="170"/>
      <c r="BA124" s="45"/>
      <c r="BB124" s="45"/>
      <c r="BC124" s="45"/>
      <c r="BD124" s="45"/>
      <c r="BE124" s="45"/>
      <c r="BF124" s="54">
        <f t="shared" si="319"/>
        <v>0</v>
      </c>
      <c r="BG124" s="45"/>
      <c r="BH124" s="45"/>
      <c r="BI124" s="45"/>
      <c r="BJ124" s="45"/>
      <c r="BK124" s="170"/>
      <c r="BL124" s="170"/>
      <c r="BM124" s="11"/>
      <c r="BN124" s="45"/>
      <c r="BO124" s="45"/>
    </row>
    <row r="125" spans="1:67" s="46" customFormat="1" hidden="1">
      <c r="A125" s="153"/>
      <c r="B125" s="94" t="s">
        <v>125</v>
      </c>
      <c r="C125" s="47"/>
      <c r="D125" s="47"/>
      <c r="E125" s="47"/>
      <c r="F125" s="26"/>
      <c r="G125" s="45"/>
      <c r="H125" s="45"/>
      <c r="I125" s="45"/>
      <c r="J125" s="45"/>
      <c r="K125" s="45"/>
      <c r="L125" s="45"/>
      <c r="M125" s="45"/>
      <c r="N125" s="45"/>
      <c r="O125" s="45"/>
      <c r="P125" s="45"/>
      <c r="Q125" s="45"/>
      <c r="R125" s="45"/>
      <c r="S125" s="45"/>
      <c r="T125" s="45"/>
      <c r="U125" s="45"/>
      <c r="V125" s="45"/>
      <c r="W125" s="170"/>
      <c r="X125" s="170"/>
      <c r="Y125" s="45"/>
      <c r="Z125" s="45"/>
      <c r="AA125" s="45"/>
      <c r="AB125" s="45"/>
      <c r="AC125" s="45"/>
      <c r="AD125" s="45"/>
      <c r="AE125" s="45"/>
      <c r="AF125" s="45"/>
      <c r="AG125" s="45"/>
      <c r="AH125" s="54">
        <f t="shared" si="313"/>
        <v>0</v>
      </c>
      <c r="AI125" s="45"/>
      <c r="AJ125" s="45"/>
      <c r="AK125" s="170"/>
      <c r="AL125" s="170"/>
      <c r="AM125" s="45"/>
      <c r="AN125" s="45"/>
      <c r="AO125" s="45"/>
      <c r="AP125" s="45"/>
      <c r="AQ125" s="45"/>
      <c r="AR125" s="45"/>
      <c r="AS125" s="45"/>
      <c r="AT125" s="45"/>
      <c r="AU125" s="45"/>
      <c r="AV125" s="45"/>
      <c r="AW125" s="45"/>
      <c r="AX125" s="45"/>
      <c r="AY125" s="170"/>
      <c r="AZ125" s="170"/>
      <c r="BA125" s="45"/>
      <c r="BB125" s="45"/>
      <c r="BC125" s="45"/>
      <c r="BD125" s="45"/>
      <c r="BE125" s="45"/>
      <c r="BF125" s="54">
        <f t="shared" si="319"/>
        <v>0</v>
      </c>
      <c r="BG125" s="45"/>
      <c r="BH125" s="45"/>
      <c r="BI125" s="45"/>
      <c r="BJ125" s="45"/>
      <c r="BK125" s="170"/>
      <c r="BL125" s="170"/>
      <c r="BM125" s="11"/>
      <c r="BN125" s="45"/>
      <c r="BO125" s="45"/>
    </row>
    <row r="126" spans="1:67" s="46" customFormat="1" hidden="1">
      <c r="A126" s="153"/>
      <c r="B126" s="94" t="s">
        <v>135</v>
      </c>
      <c r="C126" s="47"/>
      <c r="D126" s="47"/>
      <c r="E126" s="47"/>
      <c r="F126" s="26"/>
      <c r="G126" s="45"/>
      <c r="H126" s="45"/>
      <c r="I126" s="45"/>
      <c r="J126" s="45"/>
      <c r="K126" s="45"/>
      <c r="L126" s="45"/>
      <c r="M126" s="45"/>
      <c r="N126" s="45"/>
      <c r="O126" s="45"/>
      <c r="P126" s="45"/>
      <c r="Q126" s="45"/>
      <c r="R126" s="45"/>
      <c r="S126" s="45"/>
      <c r="T126" s="45"/>
      <c r="U126" s="45"/>
      <c r="V126" s="45"/>
      <c r="W126" s="170"/>
      <c r="X126" s="170"/>
      <c r="Y126" s="45"/>
      <c r="Z126" s="45"/>
      <c r="AA126" s="45"/>
      <c r="AB126" s="45"/>
      <c r="AC126" s="45"/>
      <c r="AD126" s="45"/>
      <c r="AE126" s="45"/>
      <c r="AF126" s="45"/>
      <c r="AG126" s="45"/>
      <c r="AH126" s="54">
        <f t="shared" si="313"/>
        <v>0</v>
      </c>
      <c r="AI126" s="45"/>
      <c r="AJ126" s="45"/>
      <c r="AK126" s="170"/>
      <c r="AL126" s="170"/>
      <c r="AM126" s="45"/>
      <c r="AN126" s="45"/>
      <c r="AO126" s="45"/>
      <c r="AP126" s="45"/>
      <c r="AQ126" s="45"/>
      <c r="AR126" s="45"/>
      <c r="AS126" s="45"/>
      <c r="AT126" s="45"/>
      <c r="AU126" s="45"/>
      <c r="AV126" s="45"/>
      <c r="AW126" s="45"/>
      <c r="AX126" s="45"/>
      <c r="AY126" s="170"/>
      <c r="AZ126" s="170"/>
      <c r="BA126" s="45"/>
      <c r="BB126" s="45"/>
      <c r="BC126" s="45"/>
      <c r="BD126" s="45"/>
      <c r="BE126" s="45"/>
      <c r="BF126" s="54">
        <f t="shared" si="319"/>
        <v>0</v>
      </c>
      <c r="BG126" s="45"/>
      <c r="BH126" s="45"/>
      <c r="BI126" s="45"/>
      <c r="BJ126" s="45"/>
      <c r="BK126" s="170"/>
      <c r="BL126" s="170"/>
      <c r="BM126" s="11"/>
      <c r="BN126" s="45"/>
      <c r="BO126" s="45"/>
    </row>
    <row r="127" spans="1:67" s="46" customFormat="1" hidden="1">
      <c r="A127" s="153"/>
      <c r="B127" s="94" t="s">
        <v>134</v>
      </c>
      <c r="C127" s="47"/>
      <c r="D127" s="47"/>
      <c r="E127" s="47"/>
      <c r="F127" s="26"/>
      <c r="G127" s="45"/>
      <c r="H127" s="45"/>
      <c r="I127" s="45"/>
      <c r="J127" s="45"/>
      <c r="K127" s="45"/>
      <c r="L127" s="45"/>
      <c r="M127" s="45"/>
      <c r="N127" s="45"/>
      <c r="O127" s="45"/>
      <c r="P127" s="45"/>
      <c r="Q127" s="45"/>
      <c r="R127" s="45"/>
      <c r="S127" s="45"/>
      <c r="T127" s="45"/>
      <c r="U127" s="45"/>
      <c r="V127" s="45"/>
      <c r="W127" s="170"/>
      <c r="X127" s="170"/>
      <c r="Y127" s="45"/>
      <c r="Z127" s="45"/>
      <c r="AA127" s="45"/>
      <c r="AB127" s="45"/>
      <c r="AC127" s="45"/>
      <c r="AD127" s="45"/>
      <c r="AE127" s="45"/>
      <c r="AF127" s="45"/>
      <c r="AG127" s="45"/>
      <c r="AH127" s="54">
        <f t="shared" si="313"/>
        <v>0</v>
      </c>
      <c r="AI127" s="45"/>
      <c r="AJ127" s="45"/>
      <c r="AK127" s="170"/>
      <c r="AL127" s="170"/>
      <c r="AM127" s="45"/>
      <c r="AN127" s="45"/>
      <c r="AO127" s="45"/>
      <c r="AP127" s="45"/>
      <c r="AQ127" s="45"/>
      <c r="AR127" s="45"/>
      <c r="AS127" s="45"/>
      <c r="AT127" s="45"/>
      <c r="AU127" s="45"/>
      <c r="AV127" s="45"/>
      <c r="AW127" s="45"/>
      <c r="AX127" s="45"/>
      <c r="AY127" s="170"/>
      <c r="AZ127" s="170"/>
      <c r="BA127" s="45"/>
      <c r="BB127" s="45"/>
      <c r="BC127" s="45"/>
      <c r="BD127" s="45"/>
      <c r="BE127" s="45"/>
      <c r="BF127" s="54">
        <f t="shared" si="319"/>
        <v>0</v>
      </c>
      <c r="BG127" s="45"/>
      <c r="BH127" s="45"/>
      <c r="BI127" s="45"/>
      <c r="BJ127" s="45"/>
      <c r="BK127" s="170"/>
      <c r="BL127" s="170"/>
      <c r="BM127" s="11"/>
      <c r="BN127" s="45"/>
      <c r="BO127" s="45"/>
    </row>
    <row r="128" spans="1:67" s="46" customFormat="1" hidden="1">
      <c r="A128" s="153"/>
      <c r="B128" s="94" t="s">
        <v>133</v>
      </c>
      <c r="C128" s="47"/>
      <c r="D128" s="47"/>
      <c r="E128" s="47"/>
      <c r="F128" s="26"/>
      <c r="G128" s="45"/>
      <c r="H128" s="45"/>
      <c r="I128" s="45"/>
      <c r="J128" s="45"/>
      <c r="K128" s="45"/>
      <c r="L128" s="45"/>
      <c r="M128" s="45"/>
      <c r="N128" s="45"/>
      <c r="O128" s="45"/>
      <c r="P128" s="45"/>
      <c r="Q128" s="45"/>
      <c r="R128" s="45"/>
      <c r="S128" s="45"/>
      <c r="T128" s="45"/>
      <c r="U128" s="45"/>
      <c r="V128" s="45"/>
      <c r="W128" s="170"/>
      <c r="X128" s="170"/>
      <c r="Y128" s="45"/>
      <c r="Z128" s="45"/>
      <c r="AA128" s="45"/>
      <c r="AB128" s="45"/>
      <c r="AC128" s="45"/>
      <c r="AD128" s="45"/>
      <c r="AE128" s="45"/>
      <c r="AF128" s="45"/>
      <c r="AG128" s="45"/>
      <c r="AH128" s="54">
        <f t="shared" si="313"/>
        <v>0</v>
      </c>
      <c r="AI128" s="45"/>
      <c r="AJ128" s="45"/>
      <c r="AK128" s="170"/>
      <c r="AL128" s="170"/>
      <c r="AM128" s="45"/>
      <c r="AN128" s="45"/>
      <c r="AO128" s="45"/>
      <c r="AP128" s="45"/>
      <c r="AQ128" s="45"/>
      <c r="AR128" s="45"/>
      <c r="AS128" s="45"/>
      <c r="AT128" s="45"/>
      <c r="AU128" s="45"/>
      <c r="AV128" s="45"/>
      <c r="AW128" s="45"/>
      <c r="AX128" s="45"/>
      <c r="AY128" s="170"/>
      <c r="AZ128" s="170"/>
      <c r="BA128" s="45"/>
      <c r="BB128" s="45"/>
      <c r="BC128" s="45"/>
      <c r="BD128" s="45"/>
      <c r="BE128" s="45"/>
      <c r="BF128" s="54">
        <f t="shared" si="319"/>
        <v>0</v>
      </c>
      <c r="BG128" s="45"/>
      <c r="BH128" s="45"/>
      <c r="BI128" s="45"/>
      <c r="BJ128" s="45"/>
      <c r="BK128" s="170"/>
      <c r="BL128" s="170"/>
      <c r="BM128" s="11"/>
      <c r="BN128" s="45"/>
      <c r="BO128" s="45"/>
    </row>
    <row r="129" spans="1:67" s="152" customFormat="1" ht="18" customHeight="1">
      <c r="A129" s="154"/>
      <c r="B129" s="79" t="s">
        <v>71</v>
      </c>
      <c r="C129" s="67" t="s">
        <v>5</v>
      </c>
      <c r="D129" s="68">
        <f>BN129</f>
        <v>0</v>
      </c>
      <c r="E129" s="69">
        <f>BO129</f>
        <v>0</v>
      </c>
      <c r="F129" s="70"/>
      <c r="G129" s="68">
        <f t="shared" ref="G129:AL129" si="350">SUM(G100:G128)</f>
        <v>0</v>
      </c>
      <c r="H129" s="69">
        <f t="shared" si="350"/>
        <v>0</v>
      </c>
      <c r="I129" s="68">
        <f t="shared" si="350"/>
        <v>0</v>
      </c>
      <c r="J129" s="69">
        <f t="shared" si="350"/>
        <v>0</v>
      </c>
      <c r="K129" s="68">
        <f t="shared" si="350"/>
        <v>0</v>
      </c>
      <c r="L129" s="69">
        <f t="shared" si="350"/>
        <v>0</v>
      </c>
      <c r="M129" s="68">
        <f t="shared" si="350"/>
        <v>0</v>
      </c>
      <c r="N129" s="69">
        <f t="shared" si="350"/>
        <v>0</v>
      </c>
      <c r="O129" s="68">
        <f t="shared" si="350"/>
        <v>0</v>
      </c>
      <c r="P129" s="69">
        <f t="shared" si="350"/>
        <v>0</v>
      </c>
      <c r="Q129" s="68">
        <f t="shared" si="350"/>
        <v>0</v>
      </c>
      <c r="R129" s="69">
        <f t="shared" si="350"/>
        <v>0</v>
      </c>
      <c r="S129" s="68">
        <f t="shared" si="350"/>
        <v>0</v>
      </c>
      <c r="T129" s="69">
        <f t="shared" si="350"/>
        <v>0</v>
      </c>
      <c r="U129" s="68">
        <f t="shared" si="350"/>
        <v>0</v>
      </c>
      <c r="V129" s="69">
        <f t="shared" si="350"/>
        <v>0</v>
      </c>
      <c r="W129" s="68">
        <f t="shared" si="350"/>
        <v>0</v>
      </c>
      <c r="X129" s="69">
        <f t="shared" si="350"/>
        <v>0</v>
      </c>
      <c r="Y129" s="68">
        <f t="shared" si="350"/>
        <v>0</v>
      </c>
      <c r="Z129" s="69">
        <f t="shared" si="350"/>
        <v>0</v>
      </c>
      <c r="AA129" s="68">
        <f t="shared" si="350"/>
        <v>0</v>
      </c>
      <c r="AB129" s="69">
        <f t="shared" si="350"/>
        <v>0</v>
      </c>
      <c r="AC129" s="68">
        <f t="shared" si="350"/>
        <v>0</v>
      </c>
      <c r="AD129" s="69">
        <f t="shared" si="350"/>
        <v>0</v>
      </c>
      <c r="AE129" s="68">
        <f t="shared" si="350"/>
        <v>0</v>
      </c>
      <c r="AF129" s="69">
        <f t="shared" si="350"/>
        <v>0</v>
      </c>
      <c r="AG129" s="68">
        <f t="shared" si="350"/>
        <v>0</v>
      </c>
      <c r="AH129" s="69">
        <f t="shared" si="350"/>
        <v>0</v>
      </c>
      <c r="AI129" s="68">
        <f t="shared" si="350"/>
        <v>0</v>
      </c>
      <c r="AJ129" s="69">
        <f t="shared" si="350"/>
        <v>0</v>
      </c>
      <c r="AK129" s="68">
        <f t="shared" si="350"/>
        <v>0</v>
      </c>
      <c r="AL129" s="69">
        <f t="shared" si="350"/>
        <v>0</v>
      </c>
      <c r="AM129" s="68">
        <f t="shared" ref="AM129:BL129" si="351">SUM(AM100:AM128)</f>
        <v>0</v>
      </c>
      <c r="AN129" s="69">
        <f t="shared" si="351"/>
        <v>0</v>
      </c>
      <c r="AO129" s="68">
        <f t="shared" si="351"/>
        <v>0</v>
      </c>
      <c r="AP129" s="69">
        <f t="shared" si="351"/>
        <v>0</v>
      </c>
      <c r="AQ129" s="68">
        <f t="shared" si="351"/>
        <v>0</v>
      </c>
      <c r="AR129" s="69">
        <f t="shared" si="351"/>
        <v>0</v>
      </c>
      <c r="AS129" s="68">
        <f t="shared" si="351"/>
        <v>0</v>
      </c>
      <c r="AT129" s="69">
        <f t="shared" si="351"/>
        <v>0</v>
      </c>
      <c r="AU129" s="68">
        <f t="shared" si="351"/>
        <v>0</v>
      </c>
      <c r="AV129" s="69">
        <f t="shared" si="351"/>
        <v>0</v>
      </c>
      <c r="AW129" s="68">
        <f t="shared" si="351"/>
        <v>0</v>
      </c>
      <c r="AX129" s="69">
        <f t="shared" si="351"/>
        <v>0</v>
      </c>
      <c r="AY129" s="68">
        <f t="shared" si="351"/>
        <v>0</v>
      </c>
      <c r="AZ129" s="69">
        <f t="shared" si="351"/>
        <v>0</v>
      </c>
      <c r="BA129" s="68">
        <f t="shared" si="351"/>
        <v>0</v>
      </c>
      <c r="BB129" s="69">
        <f t="shared" si="351"/>
        <v>0</v>
      </c>
      <c r="BC129" s="68">
        <f t="shared" si="351"/>
        <v>0</v>
      </c>
      <c r="BD129" s="69">
        <f t="shared" si="351"/>
        <v>0</v>
      </c>
      <c r="BE129" s="68">
        <f t="shared" si="351"/>
        <v>0</v>
      </c>
      <c r="BF129" s="69">
        <f t="shared" si="351"/>
        <v>0</v>
      </c>
      <c r="BG129" s="68">
        <f t="shared" si="351"/>
        <v>0</v>
      </c>
      <c r="BH129" s="69">
        <f t="shared" si="351"/>
        <v>0</v>
      </c>
      <c r="BI129" s="68">
        <f t="shared" si="351"/>
        <v>0</v>
      </c>
      <c r="BJ129" s="69">
        <f t="shared" si="351"/>
        <v>0</v>
      </c>
      <c r="BK129" s="68">
        <f t="shared" si="351"/>
        <v>0</v>
      </c>
      <c r="BL129" s="69">
        <f t="shared" si="351"/>
        <v>0</v>
      </c>
      <c r="BM129" s="199"/>
      <c r="BN129" s="190">
        <f>SUM(BN100:BN128)</f>
        <v>0</v>
      </c>
      <c r="BO129" s="191">
        <f>SUM(BO100:BO128)</f>
        <v>0</v>
      </c>
    </row>
    <row r="130" spans="1:67" s="46" customFormat="1">
      <c r="A130" s="97" t="s">
        <v>186</v>
      </c>
      <c r="C130" s="47"/>
      <c r="D130" s="47"/>
      <c r="E130" s="47"/>
      <c r="F130" s="26"/>
      <c r="G130" s="45"/>
      <c r="H130" s="45"/>
      <c r="I130" s="45"/>
      <c r="J130" s="45"/>
      <c r="K130" s="45"/>
      <c r="L130" s="45"/>
      <c r="M130" s="45"/>
      <c r="N130" s="45"/>
      <c r="O130" s="45"/>
      <c r="P130" s="45"/>
      <c r="Q130" s="45"/>
      <c r="R130" s="45"/>
      <c r="S130" s="45"/>
      <c r="T130" s="45"/>
      <c r="U130" s="45"/>
      <c r="V130" s="45"/>
      <c r="W130" s="170"/>
      <c r="X130" s="170"/>
      <c r="Y130" s="45"/>
      <c r="Z130" s="45"/>
      <c r="AA130" s="45"/>
      <c r="AB130" s="45"/>
      <c r="AC130" s="45"/>
      <c r="AD130" s="45"/>
      <c r="AE130" s="45"/>
      <c r="AF130" s="45"/>
      <c r="AG130" s="45"/>
      <c r="AH130" s="45"/>
      <c r="AI130" s="45"/>
      <c r="AJ130" s="45"/>
      <c r="AK130" s="170"/>
      <c r="AL130" s="170"/>
      <c r="AM130" s="45"/>
      <c r="AN130" s="45"/>
      <c r="AO130" s="45"/>
      <c r="AP130" s="45"/>
      <c r="AQ130" s="45"/>
      <c r="AR130" s="45"/>
      <c r="AS130" s="45"/>
      <c r="AT130" s="45"/>
      <c r="AU130" s="45"/>
      <c r="AV130" s="45"/>
      <c r="AW130" s="45"/>
      <c r="AX130" s="45"/>
      <c r="AY130" s="170"/>
      <c r="AZ130" s="170"/>
      <c r="BA130" s="45"/>
      <c r="BB130" s="45"/>
      <c r="BC130" s="45"/>
      <c r="BD130" s="45"/>
      <c r="BE130" s="45"/>
      <c r="BF130" s="45"/>
      <c r="BG130" s="45"/>
      <c r="BH130" s="45"/>
      <c r="BI130" s="45"/>
      <c r="BJ130" s="45"/>
      <c r="BK130" s="170"/>
      <c r="BL130" s="170"/>
      <c r="BM130" s="11"/>
      <c r="BN130" s="45"/>
      <c r="BO130" s="45"/>
    </row>
    <row r="131" spans="1:67" s="46" customFormat="1">
      <c r="A131" s="153">
        <v>6.1</v>
      </c>
      <c r="B131" s="3" t="s">
        <v>187</v>
      </c>
      <c r="C131" s="219" t="s">
        <v>5</v>
      </c>
      <c r="D131" s="146">
        <f>'PSE '!E69</f>
        <v>0</v>
      </c>
      <c r="E131" s="147">
        <f>'PSE '!G69</f>
        <v>0</v>
      </c>
      <c r="F131" s="26"/>
      <c r="G131" s="45"/>
      <c r="H131" s="62"/>
      <c r="I131" s="45"/>
      <c r="J131" s="62"/>
      <c r="K131" s="45"/>
      <c r="L131" s="64"/>
      <c r="M131" s="45"/>
      <c r="N131" s="64"/>
      <c r="O131" s="45"/>
      <c r="P131" s="64"/>
      <c r="Q131" s="45"/>
      <c r="R131" s="64"/>
      <c r="S131" s="45"/>
      <c r="T131" s="64"/>
      <c r="U131" s="45"/>
      <c r="V131" s="64"/>
      <c r="W131" s="183"/>
      <c r="X131" s="184"/>
      <c r="Y131" s="45"/>
      <c r="Z131" s="62"/>
      <c r="AA131" s="45"/>
      <c r="AB131" s="64"/>
      <c r="AC131" s="45"/>
      <c r="AD131" s="64"/>
      <c r="AE131" s="45"/>
      <c r="AF131" s="54"/>
      <c r="AG131" s="45"/>
      <c r="AH131" s="54"/>
      <c r="AI131" s="45"/>
      <c r="AJ131" s="54"/>
      <c r="AK131" s="173"/>
      <c r="AL131" s="174"/>
      <c r="AM131" s="45"/>
      <c r="AN131" s="62"/>
      <c r="AO131" s="45"/>
      <c r="AP131" s="64"/>
      <c r="AQ131" s="45"/>
      <c r="AR131" s="64"/>
      <c r="AS131" s="45"/>
      <c r="AT131" s="64"/>
      <c r="AU131" s="45"/>
      <c r="AV131" s="64"/>
      <c r="AW131" s="45"/>
      <c r="AX131" s="54"/>
      <c r="AY131" s="173"/>
      <c r="AZ131" s="174"/>
      <c r="BA131" s="45"/>
      <c r="BB131" s="54"/>
      <c r="BC131" s="45"/>
      <c r="BD131" s="54"/>
      <c r="BE131" s="45"/>
      <c r="BF131" s="54"/>
      <c r="BG131" s="45"/>
      <c r="BH131" s="54"/>
      <c r="BI131" s="45"/>
      <c r="BJ131" s="54"/>
      <c r="BK131" s="173"/>
      <c r="BL131" s="174"/>
      <c r="BM131" s="11"/>
      <c r="BN131" s="55">
        <f>D131</f>
        <v>0</v>
      </c>
      <c r="BO131" s="56">
        <f>E131</f>
        <v>0</v>
      </c>
    </row>
    <row r="132" spans="1:67" s="46" customFormat="1">
      <c r="A132" s="153">
        <f>A131+0.1</f>
        <v>6.1999999999999993</v>
      </c>
      <c r="B132" s="3" t="s">
        <v>78</v>
      </c>
      <c r="C132" s="35" t="s">
        <v>5</v>
      </c>
      <c r="D132" s="48">
        <f t="shared" ref="D132:E133" si="352">BN132</f>
        <v>0</v>
      </c>
      <c r="E132" s="49">
        <f t="shared" si="352"/>
        <v>0</v>
      </c>
      <c r="F132" s="50"/>
      <c r="G132" s="51">
        <v>0</v>
      </c>
      <c r="H132" s="52">
        <f>G132*$G$5</f>
        <v>0</v>
      </c>
      <c r="I132" s="51">
        <v>0</v>
      </c>
      <c r="J132" s="52">
        <f>I132*$I$5</f>
        <v>0</v>
      </c>
      <c r="K132" s="53"/>
      <c r="L132" s="54">
        <f>K132*$K$5</f>
        <v>0</v>
      </c>
      <c r="M132" s="51"/>
      <c r="N132" s="54">
        <f>M132*$M$5</f>
        <v>0</v>
      </c>
      <c r="O132" s="53"/>
      <c r="P132" s="54">
        <f>O132*$O$5</f>
        <v>0</v>
      </c>
      <c r="Q132" s="53"/>
      <c r="R132" s="54">
        <f>Q132*$Q$5</f>
        <v>0</v>
      </c>
      <c r="S132" s="53"/>
      <c r="T132" s="54">
        <f>S132*$S$5</f>
        <v>0</v>
      </c>
      <c r="U132" s="53"/>
      <c r="V132" s="54">
        <f>U132*$U$5</f>
        <v>0</v>
      </c>
      <c r="W132" s="171">
        <f>K132+M132+O132+Q132+S132+U132+G132+I132</f>
        <v>0</v>
      </c>
      <c r="X132" s="172">
        <f>L132+N132+P132+R132+T132+V132+H132+J132</f>
        <v>0</v>
      </c>
      <c r="Y132" s="51"/>
      <c r="Z132" s="52">
        <f>Y132*$Y$5</f>
        <v>0</v>
      </c>
      <c r="AA132" s="53"/>
      <c r="AB132" s="54">
        <f>AA132*$AA$5</f>
        <v>0</v>
      </c>
      <c r="AC132" s="53"/>
      <c r="AD132" s="54">
        <f>AC132*$AC$5</f>
        <v>0</v>
      </c>
      <c r="AE132" s="53"/>
      <c r="AF132" s="54">
        <f t="shared" ref="AF132:AF141" si="353">AE132*$AE$5</f>
        <v>0</v>
      </c>
      <c r="AG132" s="53"/>
      <c r="AH132" s="54">
        <f t="shared" ref="AH132:AH141" si="354">AG132*$AG$5</f>
        <v>0</v>
      </c>
      <c r="AI132" s="53"/>
      <c r="AJ132" s="54">
        <f t="shared" ref="AJ132:AJ141" si="355">AI132*$AI$5</f>
        <v>0</v>
      </c>
      <c r="AK132" s="171">
        <f t="shared" ref="AK132:AL133" si="356">AC132+AE132+AG132+AI132+AA132+Y132</f>
        <v>0</v>
      </c>
      <c r="AL132" s="172">
        <f t="shared" si="356"/>
        <v>0</v>
      </c>
      <c r="AM132" s="53"/>
      <c r="AN132" s="54">
        <f>AM132*$AM$5</f>
        <v>0</v>
      </c>
      <c r="AO132" s="53"/>
      <c r="AP132" s="54">
        <f>AO132*$AO$5</f>
        <v>0</v>
      </c>
      <c r="AQ132" s="53"/>
      <c r="AR132" s="54">
        <f>AQ132*$AQ$5</f>
        <v>0</v>
      </c>
      <c r="AS132" s="53"/>
      <c r="AT132" s="54">
        <f>AS132*$AS$5</f>
        <v>0</v>
      </c>
      <c r="AU132" s="53"/>
      <c r="AV132" s="54">
        <f>AU132*$AU$5</f>
        <v>0</v>
      </c>
      <c r="AW132" s="53"/>
      <c r="AX132" s="54">
        <f t="shared" ref="AX132:AX141" si="357">AW132*$AW$5</f>
        <v>0</v>
      </c>
      <c r="AY132" s="171">
        <f t="shared" ref="AY132:AZ133" si="358">AQ132+AS132+AU132+AW132+AO132+AM132</f>
        <v>0</v>
      </c>
      <c r="AZ132" s="172">
        <f t="shared" si="358"/>
        <v>0</v>
      </c>
      <c r="BA132" s="53"/>
      <c r="BB132" s="54">
        <f t="shared" ref="BB132:BB141" si="359">BA132*$BA$5</f>
        <v>0</v>
      </c>
      <c r="BC132" s="53"/>
      <c r="BD132" s="54">
        <f t="shared" ref="BD132:BD141" si="360">BC132*$BC$5</f>
        <v>0</v>
      </c>
      <c r="BE132" s="53"/>
      <c r="BF132" s="54">
        <f t="shared" ref="BF132:BF139" si="361">BE132*$BE$5</f>
        <v>0</v>
      </c>
      <c r="BG132" s="53"/>
      <c r="BH132" s="54">
        <f t="shared" ref="BH132:BH139" si="362">BG132*$BG$5</f>
        <v>0</v>
      </c>
      <c r="BI132" s="53"/>
      <c r="BJ132" s="54">
        <f t="shared" ref="BJ132:BJ139" si="363">BI132*$BI$5</f>
        <v>0</v>
      </c>
      <c r="BK132" s="171">
        <f t="shared" ref="BK132:BL133" si="364">BC132+BE132+BG132+BI132+BA132</f>
        <v>0</v>
      </c>
      <c r="BL132" s="172">
        <f t="shared" si="364"/>
        <v>0</v>
      </c>
      <c r="BM132" s="11"/>
      <c r="BN132" s="55">
        <f t="shared" ref="BN132:BO141" si="365">W132+AK132+AY132+BK132</f>
        <v>0</v>
      </c>
      <c r="BO132" s="56">
        <f t="shared" si="365"/>
        <v>0</v>
      </c>
    </row>
    <row r="133" spans="1:67" s="46" customFormat="1">
      <c r="A133" s="153">
        <f t="shared" ref="A133:A139" si="366">A132+0.1</f>
        <v>6.2999999999999989</v>
      </c>
      <c r="B133" s="3" t="s">
        <v>173</v>
      </c>
      <c r="C133" s="35" t="s">
        <v>5</v>
      </c>
      <c r="D133" s="48">
        <f t="shared" si="352"/>
        <v>0</v>
      </c>
      <c r="E133" s="49">
        <f t="shared" si="352"/>
        <v>0</v>
      </c>
      <c r="F133" s="50"/>
      <c r="G133" s="51">
        <v>0</v>
      </c>
      <c r="H133" s="52">
        <f>G133*$G$5</f>
        <v>0</v>
      </c>
      <c r="I133" s="51">
        <v>0</v>
      </c>
      <c r="J133" s="52">
        <f>I133*$I$5</f>
        <v>0</v>
      </c>
      <c r="K133" s="53"/>
      <c r="L133" s="54">
        <f>K133*$K$5</f>
        <v>0</v>
      </c>
      <c r="M133" s="51"/>
      <c r="N133" s="54">
        <f>M133*$M$5</f>
        <v>0</v>
      </c>
      <c r="O133" s="53"/>
      <c r="P133" s="54">
        <f>O133*$O$5</f>
        <v>0</v>
      </c>
      <c r="Q133" s="53"/>
      <c r="R133" s="54">
        <f>Q133*$Q$5</f>
        <v>0</v>
      </c>
      <c r="S133" s="53"/>
      <c r="T133" s="54">
        <f>S133*$S$5</f>
        <v>0</v>
      </c>
      <c r="U133" s="53"/>
      <c r="V133" s="54">
        <f>U133*$U$5</f>
        <v>0</v>
      </c>
      <c r="W133" s="171">
        <f>K133+M133+O133+Q133+S133+U133+G133+I133</f>
        <v>0</v>
      </c>
      <c r="X133" s="172">
        <f>L133+N133+P133+R133+T133+V133+H133+J133</f>
        <v>0</v>
      </c>
      <c r="Y133" s="51"/>
      <c r="Z133" s="52">
        <f>Y133*$Y$5</f>
        <v>0</v>
      </c>
      <c r="AA133" s="53"/>
      <c r="AB133" s="54">
        <f>AA133*$AA$5</f>
        <v>0</v>
      </c>
      <c r="AC133" s="53"/>
      <c r="AD133" s="54">
        <f>AC133*$AC$5</f>
        <v>0</v>
      </c>
      <c r="AE133" s="53"/>
      <c r="AF133" s="54">
        <f t="shared" si="353"/>
        <v>0</v>
      </c>
      <c r="AG133" s="53"/>
      <c r="AH133" s="54">
        <f t="shared" si="354"/>
        <v>0</v>
      </c>
      <c r="AI133" s="53"/>
      <c r="AJ133" s="54">
        <f t="shared" si="355"/>
        <v>0</v>
      </c>
      <c r="AK133" s="171">
        <f t="shared" si="356"/>
        <v>0</v>
      </c>
      <c r="AL133" s="172">
        <f t="shared" si="356"/>
        <v>0</v>
      </c>
      <c r="AM133" s="53"/>
      <c r="AN133" s="54">
        <f>AM133*$AM$5</f>
        <v>0</v>
      </c>
      <c r="AO133" s="53"/>
      <c r="AP133" s="54">
        <f>AO133*$AO$5</f>
        <v>0</v>
      </c>
      <c r="AQ133" s="53"/>
      <c r="AR133" s="54">
        <f>AQ133*$AQ$5</f>
        <v>0</v>
      </c>
      <c r="AS133" s="53"/>
      <c r="AT133" s="54">
        <f>AS133*$AS$5</f>
        <v>0</v>
      </c>
      <c r="AU133" s="53"/>
      <c r="AV133" s="54">
        <f>AU133*$AU$5</f>
        <v>0</v>
      </c>
      <c r="AW133" s="53"/>
      <c r="AX133" s="54">
        <f t="shared" si="357"/>
        <v>0</v>
      </c>
      <c r="AY133" s="171">
        <f t="shared" si="358"/>
        <v>0</v>
      </c>
      <c r="AZ133" s="172">
        <f t="shared" si="358"/>
        <v>0</v>
      </c>
      <c r="BA133" s="53"/>
      <c r="BB133" s="54">
        <f t="shared" si="359"/>
        <v>0</v>
      </c>
      <c r="BC133" s="53"/>
      <c r="BD133" s="54">
        <f t="shared" si="360"/>
        <v>0</v>
      </c>
      <c r="BE133" s="53"/>
      <c r="BF133" s="54">
        <f t="shared" si="361"/>
        <v>0</v>
      </c>
      <c r="BG133" s="53"/>
      <c r="BH133" s="54">
        <f t="shared" si="362"/>
        <v>0</v>
      </c>
      <c r="BI133" s="53"/>
      <c r="BJ133" s="54">
        <f t="shared" si="363"/>
        <v>0</v>
      </c>
      <c r="BK133" s="171">
        <f t="shared" si="364"/>
        <v>0</v>
      </c>
      <c r="BL133" s="172">
        <f t="shared" si="364"/>
        <v>0</v>
      </c>
      <c r="BM133" s="11"/>
      <c r="BN133" s="55">
        <f t="shared" si="365"/>
        <v>0</v>
      </c>
      <c r="BO133" s="56">
        <f t="shared" si="365"/>
        <v>0</v>
      </c>
    </row>
    <row r="134" spans="1:67" s="46" customFormat="1">
      <c r="A134" s="153">
        <f t="shared" si="366"/>
        <v>6.3999999999999986</v>
      </c>
      <c r="B134" s="3" t="s">
        <v>188</v>
      </c>
      <c r="C134" s="35" t="s">
        <v>5</v>
      </c>
      <c r="D134" s="48">
        <f t="shared" ref="D134" si="367">BN134</f>
        <v>0</v>
      </c>
      <c r="E134" s="49">
        <f t="shared" ref="E134" si="368">BO134</f>
        <v>0</v>
      </c>
      <c r="F134" s="26"/>
      <c r="G134" s="51">
        <v>0</v>
      </c>
      <c r="H134" s="52">
        <f t="shared" ref="H134" si="369">G134*$G$5</f>
        <v>0</v>
      </c>
      <c r="I134" s="51">
        <v>0</v>
      </c>
      <c r="J134" s="52">
        <f t="shared" ref="J134" si="370">I134*$I$5</f>
        <v>0</v>
      </c>
      <c r="K134" s="53"/>
      <c r="L134" s="54">
        <f t="shared" ref="L134" si="371">K134*$K$5</f>
        <v>0</v>
      </c>
      <c r="M134" s="45"/>
      <c r="N134" s="54">
        <f t="shared" ref="N134" si="372">M134*$M$5</f>
        <v>0</v>
      </c>
      <c r="O134" s="45"/>
      <c r="P134" s="54">
        <f t="shared" ref="P134" si="373">O134*$O$5</f>
        <v>0</v>
      </c>
      <c r="Q134" s="45"/>
      <c r="R134" s="54">
        <f t="shared" ref="R134" si="374">Q134*$Q$5</f>
        <v>0</v>
      </c>
      <c r="S134" s="45"/>
      <c r="T134" s="54">
        <f t="shared" ref="T134" si="375">S134*$S$5</f>
        <v>0</v>
      </c>
      <c r="U134" s="45"/>
      <c r="V134" s="54">
        <f t="shared" ref="V134" si="376">U134*$U$5</f>
        <v>0</v>
      </c>
      <c r="W134" s="171">
        <f t="shared" ref="W134" si="377">K134+M134+O134+Q134+S134+U134+G134+I134</f>
        <v>0</v>
      </c>
      <c r="X134" s="172">
        <f t="shared" ref="X134" si="378">L134+N134+P134+R134+T134+V134+H134+J134</f>
        <v>0</v>
      </c>
      <c r="Y134" s="45"/>
      <c r="Z134" s="52">
        <f t="shared" ref="Z134" si="379">Y134*$Y$5</f>
        <v>0</v>
      </c>
      <c r="AA134" s="45"/>
      <c r="AB134" s="54">
        <f t="shared" ref="AB134" si="380">AA134*$AA$5</f>
        <v>0</v>
      </c>
      <c r="AC134" s="45"/>
      <c r="AD134" s="54">
        <f t="shared" ref="AD134" si="381">AC134*$AC$5</f>
        <v>0</v>
      </c>
      <c r="AE134" s="45"/>
      <c r="AF134" s="54">
        <f t="shared" si="353"/>
        <v>0</v>
      </c>
      <c r="AG134" s="45"/>
      <c r="AH134" s="54">
        <f t="shared" si="354"/>
        <v>0</v>
      </c>
      <c r="AI134" s="45"/>
      <c r="AJ134" s="54">
        <f t="shared" si="355"/>
        <v>0</v>
      </c>
      <c r="AK134" s="171">
        <f t="shared" ref="AK134" si="382">AC134+AE134+AG134+AI134+AA134+Y134</f>
        <v>0</v>
      </c>
      <c r="AL134" s="172">
        <f t="shared" ref="AL134" si="383">AD134+AF134+AH134+AJ134+AB134+Z134</f>
        <v>0</v>
      </c>
      <c r="AM134" s="45"/>
      <c r="AN134" s="54">
        <f t="shared" ref="AN134" si="384">AM134*$AM$5</f>
        <v>0</v>
      </c>
      <c r="AO134" s="45"/>
      <c r="AP134" s="54">
        <f t="shared" ref="AP134" si="385">AO134*$AO$5</f>
        <v>0</v>
      </c>
      <c r="AQ134" s="45"/>
      <c r="AR134" s="54">
        <f t="shared" ref="AR134" si="386">AQ134*$AQ$5</f>
        <v>0</v>
      </c>
      <c r="AS134" s="45"/>
      <c r="AT134" s="54">
        <f t="shared" ref="AT134" si="387">AS134*$AS$5</f>
        <v>0</v>
      </c>
      <c r="AU134" s="45"/>
      <c r="AV134" s="54">
        <f t="shared" ref="AV134" si="388">AU134*$AU$5</f>
        <v>0</v>
      </c>
      <c r="AW134" s="45"/>
      <c r="AX134" s="54">
        <f t="shared" si="357"/>
        <v>0</v>
      </c>
      <c r="AY134" s="171">
        <f t="shared" ref="AY134" si="389">AQ134+AS134+AU134+AW134+AO134+AM134</f>
        <v>0</v>
      </c>
      <c r="AZ134" s="172">
        <f t="shared" ref="AZ134" si="390">AR134+AT134+AV134+AX134+AP134+AN134</f>
        <v>0</v>
      </c>
      <c r="BA134" s="45"/>
      <c r="BB134" s="54">
        <f>BA134*$BA$5</f>
        <v>0</v>
      </c>
      <c r="BC134" s="45"/>
      <c r="BD134" s="54">
        <f t="shared" si="360"/>
        <v>0</v>
      </c>
      <c r="BE134" s="45"/>
      <c r="BF134" s="54">
        <f t="shared" si="361"/>
        <v>0</v>
      </c>
      <c r="BG134" s="45"/>
      <c r="BH134" s="54">
        <f t="shared" si="362"/>
        <v>0</v>
      </c>
      <c r="BI134" s="45"/>
      <c r="BJ134" s="54">
        <f t="shared" si="363"/>
        <v>0</v>
      </c>
      <c r="BK134" s="171">
        <f t="shared" ref="BK134" si="391">BC134+BE134+BG134+BI134+BA134</f>
        <v>0</v>
      </c>
      <c r="BL134" s="172">
        <f t="shared" ref="BL134" si="392">BD134+BF134+BH134+BJ134+BB134</f>
        <v>0</v>
      </c>
      <c r="BM134" s="11"/>
      <c r="BN134" s="55">
        <f t="shared" si="365"/>
        <v>0</v>
      </c>
      <c r="BO134" s="56">
        <f t="shared" si="365"/>
        <v>0</v>
      </c>
    </row>
    <row r="135" spans="1:67" s="46" customFormat="1">
      <c r="A135" s="153">
        <f t="shared" si="366"/>
        <v>6.4999999999999982</v>
      </c>
      <c r="B135" s="3" t="s">
        <v>82</v>
      </c>
      <c r="C135" s="35" t="s">
        <v>5</v>
      </c>
      <c r="D135" s="48">
        <f t="shared" ref="D135:E142" si="393">BN135</f>
        <v>0</v>
      </c>
      <c r="E135" s="49">
        <f t="shared" si="393"/>
        <v>0</v>
      </c>
      <c r="F135" s="50"/>
      <c r="G135" s="51">
        <v>0</v>
      </c>
      <c r="H135" s="52">
        <f t="shared" ref="H135:H141" si="394">G135*$G$5</f>
        <v>0</v>
      </c>
      <c r="I135" s="51"/>
      <c r="J135" s="52">
        <f t="shared" ref="J135:J141" si="395">I135*$I$5</f>
        <v>0</v>
      </c>
      <c r="K135" s="53"/>
      <c r="L135" s="54">
        <f t="shared" ref="L135:L141" si="396">K135*$K$5</f>
        <v>0</v>
      </c>
      <c r="M135" s="51"/>
      <c r="N135" s="54">
        <f t="shared" ref="N135:N141" si="397">M135*$M$5</f>
        <v>0</v>
      </c>
      <c r="O135" s="53"/>
      <c r="P135" s="54">
        <f t="shared" ref="P135:P141" si="398">O135*$O$5</f>
        <v>0</v>
      </c>
      <c r="Q135" s="53"/>
      <c r="R135" s="54">
        <f t="shared" ref="R135:R141" si="399">Q135*$Q$5</f>
        <v>0</v>
      </c>
      <c r="S135" s="53"/>
      <c r="T135" s="54">
        <f t="shared" ref="T135:T141" si="400">S135*$S$5</f>
        <v>0</v>
      </c>
      <c r="U135" s="53"/>
      <c r="V135" s="54">
        <f t="shared" ref="V135:V141" si="401">U135*$U$5</f>
        <v>0</v>
      </c>
      <c r="W135" s="171">
        <f t="shared" ref="W135:X141" si="402">K135+M135+O135+Q135+S135+U135+G135+I135</f>
        <v>0</v>
      </c>
      <c r="X135" s="172">
        <f t="shared" si="402"/>
        <v>0</v>
      </c>
      <c r="Y135" s="51"/>
      <c r="Z135" s="52">
        <f t="shared" ref="Z135:Z141" si="403">Y135*$Y$5</f>
        <v>0</v>
      </c>
      <c r="AA135" s="53"/>
      <c r="AB135" s="54">
        <f t="shared" ref="AB135:AB141" si="404">AA135*$AA$5</f>
        <v>0</v>
      </c>
      <c r="AC135" s="53"/>
      <c r="AD135" s="54">
        <f t="shared" ref="AD135:AD141" si="405">AC135*$AC$5</f>
        <v>0</v>
      </c>
      <c r="AE135" s="53"/>
      <c r="AF135" s="54">
        <f t="shared" si="353"/>
        <v>0</v>
      </c>
      <c r="AG135" s="53"/>
      <c r="AH135" s="54">
        <f t="shared" si="354"/>
        <v>0</v>
      </c>
      <c r="AI135" s="53"/>
      <c r="AJ135" s="54">
        <f t="shared" si="355"/>
        <v>0</v>
      </c>
      <c r="AK135" s="171">
        <f t="shared" ref="AK135:AL141" si="406">AC135+AE135+AG135+AI135+AA135+Y135</f>
        <v>0</v>
      </c>
      <c r="AL135" s="172">
        <f t="shared" si="406"/>
        <v>0</v>
      </c>
      <c r="AM135" s="53"/>
      <c r="AN135" s="54">
        <f t="shared" ref="AN135:AN141" si="407">AM135*$AM$5</f>
        <v>0</v>
      </c>
      <c r="AO135" s="53"/>
      <c r="AP135" s="54">
        <f t="shared" ref="AP135:AP141" si="408">AO135*$AO$5</f>
        <v>0</v>
      </c>
      <c r="AQ135" s="53"/>
      <c r="AR135" s="54">
        <f t="shared" ref="AR135:AR141" si="409">AQ135*$AQ$5</f>
        <v>0</v>
      </c>
      <c r="AS135" s="53"/>
      <c r="AT135" s="54">
        <f t="shared" ref="AT135:AT141" si="410">AS135*$AS$5</f>
        <v>0</v>
      </c>
      <c r="AU135" s="53"/>
      <c r="AV135" s="54">
        <f t="shared" ref="AV135:AV141" si="411">AU135*$AU$5</f>
        <v>0</v>
      </c>
      <c r="AW135" s="53"/>
      <c r="AX135" s="54">
        <f t="shared" si="357"/>
        <v>0</v>
      </c>
      <c r="AY135" s="171">
        <f t="shared" ref="AY135:AZ141" si="412">AQ135+AS135+AU135+AW135+AO135+AM135</f>
        <v>0</v>
      </c>
      <c r="AZ135" s="172">
        <f t="shared" si="412"/>
        <v>0</v>
      </c>
      <c r="BA135" s="53"/>
      <c r="BB135" s="54">
        <f t="shared" si="359"/>
        <v>0</v>
      </c>
      <c r="BC135" s="53"/>
      <c r="BD135" s="54">
        <f t="shared" si="360"/>
        <v>0</v>
      </c>
      <c r="BE135" s="53"/>
      <c r="BF135" s="54">
        <f t="shared" si="361"/>
        <v>0</v>
      </c>
      <c r="BG135" s="53"/>
      <c r="BH135" s="54">
        <f t="shared" si="362"/>
        <v>0</v>
      </c>
      <c r="BI135" s="53"/>
      <c r="BJ135" s="54">
        <f t="shared" si="363"/>
        <v>0</v>
      </c>
      <c r="BK135" s="171">
        <f t="shared" ref="BK135:BL141" si="413">BC135+BE135+BG135+BI135+BA135</f>
        <v>0</v>
      </c>
      <c r="BL135" s="172">
        <f t="shared" si="413"/>
        <v>0</v>
      </c>
      <c r="BM135" s="11"/>
      <c r="BN135" s="55">
        <f t="shared" si="365"/>
        <v>0</v>
      </c>
      <c r="BO135" s="56">
        <f t="shared" si="365"/>
        <v>0</v>
      </c>
    </row>
    <row r="136" spans="1:67" s="46" customFormat="1">
      <c r="A136" s="153">
        <f t="shared" si="366"/>
        <v>6.5999999999999979</v>
      </c>
      <c r="B136" s="3" t="s">
        <v>84</v>
      </c>
      <c r="C136" s="35" t="s">
        <v>5</v>
      </c>
      <c r="D136" s="48">
        <f t="shared" si="393"/>
        <v>0</v>
      </c>
      <c r="E136" s="49">
        <f t="shared" si="393"/>
        <v>0</v>
      </c>
      <c r="F136" s="50"/>
      <c r="G136" s="51">
        <v>0</v>
      </c>
      <c r="H136" s="52">
        <f t="shared" si="394"/>
        <v>0</v>
      </c>
      <c r="I136" s="51"/>
      <c r="J136" s="52">
        <f t="shared" si="395"/>
        <v>0</v>
      </c>
      <c r="K136" s="53"/>
      <c r="L136" s="54">
        <f t="shared" si="396"/>
        <v>0</v>
      </c>
      <c r="M136" s="51"/>
      <c r="N136" s="54">
        <f t="shared" si="397"/>
        <v>0</v>
      </c>
      <c r="O136" s="53"/>
      <c r="P136" s="54">
        <f t="shared" si="398"/>
        <v>0</v>
      </c>
      <c r="Q136" s="53"/>
      <c r="R136" s="54">
        <f t="shared" si="399"/>
        <v>0</v>
      </c>
      <c r="S136" s="53"/>
      <c r="T136" s="54">
        <f t="shared" si="400"/>
        <v>0</v>
      </c>
      <c r="U136" s="53"/>
      <c r="V136" s="54">
        <f t="shared" si="401"/>
        <v>0</v>
      </c>
      <c r="W136" s="171">
        <f t="shared" si="402"/>
        <v>0</v>
      </c>
      <c r="X136" s="172">
        <f t="shared" si="402"/>
        <v>0</v>
      </c>
      <c r="Y136" s="51"/>
      <c r="Z136" s="52">
        <f t="shared" si="403"/>
        <v>0</v>
      </c>
      <c r="AA136" s="53"/>
      <c r="AB136" s="54">
        <f t="shared" si="404"/>
        <v>0</v>
      </c>
      <c r="AC136" s="53"/>
      <c r="AD136" s="54">
        <f t="shared" si="405"/>
        <v>0</v>
      </c>
      <c r="AE136" s="53"/>
      <c r="AF136" s="54">
        <f t="shared" si="353"/>
        <v>0</v>
      </c>
      <c r="AG136" s="53"/>
      <c r="AH136" s="54">
        <f t="shared" si="354"/>
        <v>0</v>
      </c>
      <c r="AI136" s="53"/>
      <c r="AJ136" s="54">
        <f t="shared" si="355"/>
        <v>0</v>
      </c>
      <c r="AK136" s="171">
        <f t="shared" si="406"/>
        <v>0</v>
      </c>
      <c r="AL136" s="172">
        <f t="shared" si="406"/>
        <v>0</v>
      </c>
      <c r="AM136" s="53"/>
      <c r="AN136" s="54">
        <f t="shared" si="407"/>
        <v>0</v>
      </c>
      <c r="AO136" s="53"/>
      <c r="AP136" s="54">
        <f t="shared" si="408"/>
        <v>0</v>
      </c>
      <c r="AQ136" s="53"/>
      <c r="AR136" s="54">
        <f t="shared" si="409"/>
        <v>0</v>
      </c>
      <c r="AS136" s="53"/>
      <c r="AT136" s="54">
        <f t="shared" si="410"/>
        <v>0</v>
      </c>
      <c r="AU136" s="53"/>
      <c r="AV136" s="54">
        <f t="shared" si="411"/>
        <v>0</v>
      </c>
      <c r="AW136" s="53"/>
      <c r="AX136" s="54">
        <f t="shared" si="357"/>
        <v>0</v>
      </c>
      <c r="AY136" s="171">
        <f t="shared" si="412"/>
        <v>0</v>
      </c>
      <c r="AZ136" s="172">
        <f t="shared" si="412"/>
        <v>0</v>
      </c>
      <c r="BA136" s="53"/>
      <c r="BB136" s="54">
        <f t="shared" si="359"/>
        <v>0</v>
      </c>
      <c r="BC136" s="53"/>
      <c r="BD136" s="54">
        <f t="shared" si="360"/>
        <v>0</v>
      </c>
      <c r="BE136" s="53"/>
      <c r="BF136" s="54">
        <f t="shared" si="361"/>
        <v>0</v>
      </c>
      <c r="BG136" s="53"/>
      <c r="BH136" s="54">
        <f t="shared" si="362"/>
        <v>0</v>
      </c>
      <c r="BI136" s="53"/>
      <c r="BJ136" s="54">
        <f t="shared" si="363"/>
        <v>0</v>
      </c>
      <c r="BK136" s="171">
        <f t="shared" si="413"/>
        <v>0</v>
      </c>
      <c r="BL136" s="172">
        <f t="shared" si="413"/>
        <v>0</v>
      </c>
      <c r="BM136" s="11"/>
      <c r="BN136" s="55">
        <f t="shared" si="365"/>
        <v>0</v>
      </c>
      <c r="BO136" s="56">
        <f t="shared" si="365"/>
        <v>0</v>
      </c>
    </row>
    <row r="137" spans="1:67" s="46" customFormat="1">
      <c r="A137" s="153">
        <f t="shared" si="366"/>
        <v>6.6999999999999975</v>
      </c>
      <c r="B137" s="3" t="s">
        <v>83</v>
      </c>
      <c r="C137" s="35" t="s">
        <v>5</v>
      </c>
      <c r="D137" s="48">
        <f t="shared" si="393"/>
        <v>0</v>
      </c>
      <c r="E137" s="49">
        <f t="shared" si="393"/>
        <v>0</v>
      </c>
      <c r="F137" s="50"/>
      <c r="G137" s="51">
        <v>0</v>
      </c>
      <c r="H137" s="52">
        <f t="shared" si="394"/>
        <v>0</v>
      </c>
      <c r="I137" s="51"/>
      <c r="J137" s="52">
        <f t="shared" si="395"/>
        <v>0</v>
      </c>
      <c r="K137" s="53"/>
      <c r="L137" s="54">
        <f t="shared" si="396"/>
        <v>0</v>
      </c>
      <c r="M137" s="51"/>
      <c r="N137" s="54">
        <f t="shared" si="397"/>
        <v>0</v>
      </c>
      <c r="O137" s="53"/>
      <c r="P137" s="54">
        <f t="shared" si="398"/>
        <v>0</v>
      </c>
      <c r="Q137" s="53"/>
      <c r="R137" s="54">
        <f t="shared" si="399"/>
        <v>0</v>
      </c>
      <c r="S137" s="53"/>
      <c r="T137" s="54">
        <f t="shared" si="400"/>
        <v>0</v>
      </c>
      <c r="U137" s="53"/>
      <c r="V137" s="54">
        <f t="shared" si="401"/>
        <v>0</v>
      </c>
      <c r="W137" s="171">
        <f t="shared" si="402"/>
        <v>0</v>
      </c>
      <c r="X137" s="172">
        <f t="shared" si="402"/>
        <v>0</v>
      </c>
      <c r="Y137" s="51"/>
      <c r="Z137" s="52">
        <f t="shared" si="403"/>
        <v>0</v>
      </c>
      <c r="AA137" s="53"/>
      <c r="AB137" s="54">
        <f t="shared" si="404"/>
        <v>0</v>
      </c>
      <c r="AC137" s="53"/>
      <c r="AD137" s="54">
        <f t="shared" si="405"/>
        <v>0</v>
      </c>
      <c r="AE137" s="53"/>
      <c r="AF137" s="54">
        <f t="shared" si="353"/>
        <v>0</v>
      </c>
      <c r="AG137" s="53"/>
      <c r="AH137" s="54">
        <f t="shared" si="354"/>
        <v>0</v>
      </c>
      <c r="AI137" s="53"/>
      <c r="AJ137" s="54">
        <f t="shared" si="355"/>
        <v>0</v>
      </c>
      <c r="AK137" s="171">
        <f t="shared" si="406"/>
        <v>0</v>
      </c>
      <c r="AL137" s="172">
        <f t="shared" si="406"/>
        <v>0</v>
      </c>
      <c r="AM137" s="53"/>
      <c r="AN137" s="54">
        <f t="shared" si="407"/>
        <v>0</v>
      </c>
      <c r="AO137" s="53"/>
      <c r="AP137" s="54">
        <f t="shared" si="408"/>
        <v>0</v>
      </c>
      <c r="AQ137" s="53"/>
      <c r="AR137" s="54">
        <f t="shared" si="409"/>
        <v>0</v>
      </c>
      <c r="AS137" s="53"/>
      <c r="AT137" s="54">
        <f t="shared" si="410"/>
        <v>0</v>
      </c>
      <c r="AU137" s="53"/>
      <c r="AV137" s="54">
        <f t="shared" si="411"/>
        <v>0</v>
      </c>
      <c r="AW137" s="53"/>
      <c r="AX137" s="54">
        <f t="shared" si="357"/>
        <v>0</v>
      </c>
      <c r="AY137" s="171">
        <f t="shared" si="412"/>
        <v>0</v>
      </c>
      <c r="AZ137" s="172">
        <f t="shared" si="412"/>
        <v>0</v>
      </c>
      <c r="BA137" s="53"/>
      <c r="BB137" s="54">
        <f t="shared" si="359"/>
        <v>0</v>
      </c>
      <c r="BC137" s="53"/>
      <c r="BD137" s="54">
        <f t="shared" si="360"/>
        <v>0</v>
      </c>
      <c r="BE137" s="53"/>
      <c r="BF137" s="54">
        <f t="shared" si="361"/>
        <v>0</v>
      </c>
      <c r="BG137" s="53"/>
      <c r="BH137" s="54">
        <f t="shared" si="362"/>
        <v>0</v>
      </c>
      <c r="BI137" s="53"/>
      <c r="BJ137" s="54">
        <f t="shared" si="363"/>
        <v>0</v>
      </c>
      <c r="BK137" s="171">
        <f t="shared" si="413"/>
        <v>0</v>
      </c>
      <c r="BL137" s="172">
        <f t="shared" si="413"/>
        <v>0</v>
      </c>
      <c r="BM137" s="11"/>
      <c r="BN137" s="55">
        <f t="shared" si="365"/>
        <v>0</v>
      </c>
      <c r="BO137" s="56">
        <f t="shared" si="365"/>
        <v>0</v>
      </c>
    </row>
    <row r="138" spans="1:67" s="46" customFormat="1">
      <c r="A138" s="153">
        <f t="shared" si="366"/>
        <v>6.7999999999999972</v>
      </c>
      <c r="B138" s="3" t="s">
        <v>191</v>
      </c>
      <c r="C138" s="35" t="s">
        <v>5</v>
      </c>
      <c r="D138" s="48">
        <f t="shared" ref="D138" si="414">BN138</f>
        <v>0</v>
      </c>
      <c r="E138" s="49">
        <f t="shared" ref="E138" si="415">BO138</f>
        <v>0</v>
      </c>
      <c r="F138" s="50"/>
      <c r="G138" s="51">
        <v>0</v>
      </c>
      <c r="H138" s="52">
        <f t="shared" si="394"/>
        <v>0</v>
      </c>
      <c r="I138" s="51"/>
      <c r="J138" s="52">
        <f t="shared" si="395"/>
        <v>0</v>
      </c>
      <c r="K138" s="53"/>
      <c r="L138" s="54">
        <f t="shared" si="396"/>
        <v>0</v>
      </c>
      <c r="M138" s="51"/>
      <c r="N138" s="54">
        <f t="shared" si="397"/>
        <v>0</v>
      </c>
      <c r="O138" s="53"/>
      <c r="P138" s="54">
        <f t="shared" si="398"/>
        <v>0</v>
      </c>
      <c r="Q138" s="53"/>
      <c r="R138" s="54">
        <f t="shared" si="399"/>
        <v>0</v>
      </c>
      <c r="S138" s="53"/>
      <c r="T138" s="54">
        <f t="shared" si="400"/>
        <v>0</v>
      </c>
      <c r="U138" s="53"/>
      <c r="V138" s="54">
        <f t="shared" si="401"/>
        <v>0</v>
      </c>
      <c r="W138" s="171">
        <f t="shared" ref="W138" si="416">K138+M138+O138+Q138+S138+U138+G138+I138</f>
        <v>0</v>
      </c>
      <c r="X138" s="172">
        <f t="shared" ref="X138" si="417">L138+N138+P138+R138+T138+V138+H138+J138</f>
        <v>0</v>
      </c>
      <c r="Y138" s="51"/>
      <c r="Z138" s="52">
        <f t="shared" si="403"/>
        <v>0</v>
      </c>
      <c r="AA138" s="53"/>
      <c r="AB138" s="54">
        <f t="shared" si="404"/>
        <v>0</v>
      </c>
      <c r="AC138" s="53"/>
      <c r="AD138" s="54">
        <f t="shared" si="405"/>
        <v>0</v>
      </c>
      <c r="AE138" s="53"/>
      <c r="AF138" s="54">
        <f t="shared" ref="AF138" si="418">AE138*$AE$5</f>
        <v>0</v>
      </c>
      <c r="AG138" s="53"/>
      <c r="AH138" s="54">
        <f t="shared" ref="AH138" si="419">AG138*$AG$5</f>
        <v>0</v>
      </c>
      <c r="AI138" s="53"/>
      <c r="AJ138" s="54">
        <f t="shared" ref="AJ138" si="420">AI138*$AI$5</f>
        <v>0</v>
      </c>
      <c r="AK138" s="171">
        <f t="shared" ref="AK138" si="421">AC138+AE138+AG138+AI138+AA138+Y138</f>
        <v>0</v>
      </c>
      <c r="AL138" s="172">
        <f t="shared" ref="AL138" si="422">AD138+AF138+AH138+AJ138+AB138+Z138</f>
        <v>0</v>
      </c>
      <c r="AM138" s="53"/>
      <c r="AN138" s="54">
        <f t="shared" si="407"/>
        <v>0</v>
      </c>
      <c r="AO138" s="53"/>
      <c r="AP138" s="54">
        <f t="shared" si="408"/>
        <v>0</v>
      </c>
      <c r="AQ138" s="53"/>
      <c r="AR138" s="54">
        <f t="shared" si="409"/>
        <v>0</v>
      </c>
      <c r="AS138" s="53"/>
      <c r="AT138" s="54">
        <f t="shared" si="410"/>
        <v>0</v>
      </c>
      <c r="AU138" s="53"/>
      <c r="AV138" s="54">
        <f t="shared" si="411"/>
        <v>0</v>
      </c>
      <c r="AW138" s="53"/>
      <c r="AX138" s="54">
        <f t="shared" ref="AX138" si="423">AW138*$AW$5</f>
        <v>0</v>
      </c>
      <c r="AY138" s="171">
        <f t="shared" ref="AY138" si="424">AQ138+AS138+AU138+AW138+AO138+AM138</f>
        <v>0</v>
      </c>
      <c r="AZ138" s="172">
        <f t="shared" ref="AZ138" si="425">AR138+AT138+AV138+AX138+AP138+AN138</f>
        <v>0</v>
      </c>
      <c r="BA138" s="53"/>
      <c r="BB138" s="54">
        <f t="shared" ref="BB138" si="426">BA138*$BA$5</f>
        <v>0</v>
      </c>
      <c r="BC138" s="53"/>
      <c r="BD138" s="54">
        <f t="shared" ref="BD138" si="427">BC138*$BC$5</f>
        <v>0</v>
      </c>
      <c r="BE138" s="53"/>
      <c r="BF138" s="54">
        <f t="shared" ref="BF138" si="428">BE138*$BE$5</f>
        <v>0</v>
      </c>
      <c r="BG138" s="53"/>
      <c r="BH138" s="54">
        <f t="shared" ref="BH138" si="429">BG138*$BG$5</f>
        <v>0</v>
      </c>
      <c r="BI138" s="53"/>
      <c r="BJ138" s="54">
        <f t="shared" ref="BJ138" si="430">BI138*$BI$5</f>
        <v>0</v>
      </c>
      <c r="BK138" s="171">
        <f t="shared" ref="BK138" si="431">BC138+BE138+BG138+BI138+BA138</f>
        <v>0</v>
      </c>
      <c r="BL138" s="172">
        <f t="shared" ref="BL138" si="432">BD138+BF138+BH138+BJ138+BB138</f>
        <v>0</v>
      </c>
      <c r="BM138" s="11"/>
      <c r="BN138" s="55">
        <f t="shared" ref="BN138" si="433">W138+AK138+AY138+BK138</f>
        <v>0</v>
      </c>
      <c r="BO138" s="56">
        <f t="shared" ref="BO138" si="434">X138+AL138+AZ138+BL138</f>
        <v>0</v>
      </c>
    </row>
    <row r="139" spans="1:67" s="46" customFormat="1">
      <c r="A139" s="153">
        <f t="shared" si="366"/>
        <v>6.8999999999999968</v>
      </c>
      <c r="B139" s="3" t="s">
        <v>184</v>
      </c>
      <c r="C139" s="35" t="s">
        <v>5</v>
      </c>
      <c r="D139" s="48">
        <f t="shared" si="393"/>
        <v>0</v>
      </c>
      <c r="E139" s="49">
        <f t="shared" si="393"/>
        <v>0</v>
      </c>
      <c r="F139" s="50"/>
      <c r="G139" s="51">
        <v>0</v>
      </c>
      <c r="H139" s="52">
        <f t="shared" si="394"/>
        <v>0</v>
      </c>
      <c r="I139" s="51"/>
      <c r="J139" s="52">
        <f t="shared" si="395"/>
        <v>0</v>
      </c>
      <c r="K139" s="53"/>
      <c r="L139" s="54">
        <f t="shared" si="396"/>
        <v>0</v>
      </c>
      <c r="M139" s="51"/>
      <c r="N139" s="54">
        <f t="shared" si="397"/>
        <v>0</v>
      </c>
      <c r="O139" s="53"/>
      <c r="P139" s="54">
        <f t="shared" si="398"/>
        <v>0</v>
      </c>
      <c r="Q139" s="53"/>
      <c r="R139" s="54">
        <f t="shared" si="399"/>
        <v>0</v>
      </c>
      <c r="S139" s="53"/>
      <c r="T139" s="54">
        <f t="shared" si="400"/>
        <v>0</v>
      </c>
      <c r="U139" s="53"/>
      <c r="V139" s="54">
        <f t="shared" si="401"/>
        <v>0</v>
      </c>
      <c r="W139" s="171">
        <f t="shared" si="402"/>
        <v>0</v>
      </c>
      <c r="X139" s="172">
        <f t="shared" si="402"/>
        <v>0</v>
      </c>
      <c r="Y139" s="51"/>
      <c r="Z139" s="52">
        <f t="shared" si="403"/>
        <v>0</v>
      </c>
      <c r="AA139" s="53"/>
      <c r="AB139" s="54">
        <f t="shared" si="404"/>
        <v>0</v>
      </c>
      <c r="AC139" s="53"/>
      <c r="AD139" s="54">
        <f t="shared" si="405"/>
        <v>0</v>
      </c>
      <c r="AE139" s="53"/>
      <c r="AF139" s="54">
        <f t="shared" si="353"/>
        <v>0</v>
      </c>
      <c r="AG139" s="53"/>
      <c r="AH139" s="54">
        <f t="shared" si="354"/>
        <v>0</v>
      </c>
      <c r="AI139" s="53"/>
      <c r="AJ139" s="54">
        <f t="shared" si="355"/>
        <v>0</v>
      </c>
      <c r="AK139" s="171">
        <f t="shared" si="406"/>
        <v>0</v>
      </c>
      <c r="AL139" s="172">
        <f t="shared" si="406"/>
        <v>0</v>
      </c>
      <c r="AM139" s="53"/>
      <c r="AN139" s="54">
        <f t="shared" si="407"/>
        <v>0</v>
      </c>
      <c r="AO139" s="53"/>
      <c r="AP139" s="54">
        <f t="shared" si="408"/>
        <v>0</v>
      </c>
      <c r="AQ139" s="53"/>
      <c r="AR139" s="54">
        <f t="shared" si="409"/>
        <v>0</v>
      </c>
      <c r="AS139" s="53"/>
      <c r="AT139" s="54">
        <f t="shared" si="410"/>
        <v>0</v>
      </c>
      <c r="AU139" s="53"/>
      <c r="AV139" s="54">
        <f t="shared" si="411"/>
        <v>0</v>
      </c>
      <c r="AW139" s="53"/>
      <c r="AX139" s="54">
        <f t="shared" si="357"/>
        <v>0</v>
      </c>
      <c r="AY139" s="171">
        <f t="shared" si="412"/>
        <v>0</v>
      </c>
      <c r="AZ139" s="172">
        <f t="shared" si="412"/>
        <v>0</v>
      </c>
      <c r="BA139" s="53"/>
      <c r="BB139" s="54">
        <f t="shared" si="359"/>
        <v>0</v>
      </c>
      <c r="BC139" s="53"/>
      <c r="BD139" s="54">
        <f t="shared" si="360"/>
        <v>0</v>
      </c>
      <c r="BE139" s="53"/>
      <c r="BF139" s="54">
        <f t="shared" si="361"/>
        <v>0</v>
      </c>
      <c r="BG139" s="53"/>
      <c r="BH139" s="54">
        <f t="shared" si="362"/>
        <v>0</v>
      </c>
      <c r="BI139" s="53"/>
      <c r="BJ139" s="54">
        <f t="shared" si="363"/>
        <v>0</v>
      </c>
      <c r="BK139" s="171">
        <f t="shared" si="413"/>
        <v>0</v>
      </c>
      <c r="BL139" s="172">
        <f t="shared" si="413"/>
        <v>0</v>
      </c>
      <c r="BM139" s="11"/>
      <c r="BN139" s="55">
        <f t="shared" si="365"/>
        <v>0</v>
      </c>
      <c r="BO139" s="56">
        <f t="shared" si="365"/>
        <v>0</v>
      </c>
    </row>
    <row r="140" spans="1:67" s="46" customFormat="1">
      <c r="A140" s="159">
        <v>6.1</v>
      </c>
      <c r="B140" s="3" t="s">
        <v>190</v>
      </c>
      <c r="C140" s="35" t="s">
        <v>5</v>
      </c>
      <c r="D140" s="48">
        <f t="shared" ref="D140" si="435">BN140</f>
        <v>0</v>
      </c>
      <c r="E140" s="49">
        <f t="shared" ref="E140" si="436">BO140</f>
        <v>0</v>
      </c>
      <c r="F140" s="50"/>
      <c r="G140" s="51">
        <v>0</v>
      </c>
      <c r="H140" s="52">
        <f t="shared" si="394"/>
        <v>0</v>
      </c>
      <c r="I140" s="51"/>
      <c r="J140" s="52">
        <f t="shared" si="395"/>
        <v>0</v>
      </c>
      <c r="K140" s="53"/>
      <c r="L140" s="54">
        <f t="shared" si="396"/>
        <v>0</v>
      </c>
      <c r="M140" s="51"/>
      <c r="N140" s="54">
        <f t="shared" si="397"/>
        <v>0</v>
      </c>
      <c r="O140" s="53"/>
      <c r="P140" s="54">
        <f t="shared" si="398"/>
        <v>0</v>
      </c>
      <c r="Q140" s="53"/>
      <c r="R140" s="54">
        <f t="shared" si="399"/>
        <v>0</v>
      </c>
      <c r="S140" s="53"/>
      <c r="T140" s="54">
        <f t="shared" si="400"/>
        <v>0</v>
      </c>
      <c r="U140" s="53"/>
      <c r="V140" s="54">
        <f t="shared" si="401"/>
        <v>0</v>
      </c>
      <c r="W140" s="171">
        <f t="shared" ref="W140" si="437">K140+M140+O140+Q140+S140+U140+G140+I140</f>
        <v>0</v>
      </c>
      <c r="X140" s="172">
        <f t="shared" ref="X140" si="438">L140+N140+P140+R140+T140+V140+H140+J140</f>
        <v>0</v>
      </c>
      <c r="Y140" s="51"/>
      <c r="Z140" s="52">
        <f t="shared" si="403"/>
        <v>0</v>
      </c>
      <c r="AA140" s="53"/>
      <c r="AB140" s="54">
        <f t="shared" si="404"/>
        <v>0</v>
      </c>
      <c r="AC140" s="53"/>
      <c r="AD140" s="54">
        <f t="shared" si="405"/>
        <v>0</v>
      </c>
      <c r="AE140" s="53"/>
      <c r="AF140" s="54">
        <f t="shared" ref="AF140" si="439">AE140*$AE$5</f>
        <v>0</v>
      </c>
      <c r="AG140" s="53"/>
      <c r="AH140" s="54">
        <f t="shared" ref="AH140" si="440">AG140*$AG$5</f>
        <v>0</v>
      </c>
      <c r="AI140" s="53"/>
      <c r="AJ140" s="54">
        <f t="shared" ref="AJ140" si="441">AI140*$AI$5</f>
        <v>0</v>
      </c>
      <c r="AK140" s="171">
        <f t="shared" ref="AK140" si="442">AC140+AE140+AG140+AI140+AA140+Y140</f>
        <v>0</v>
      </c>
      <c r="AL140" s="172">
        <f t="shared" ref="AL140" si="443">AD140+AF140+AH140+AJ140+AB140+Z140</f>
        <v>0</v>
      </c>
      <c r="AM140" s="53"/>
      <c r="AN140" s="54">
        <f t="shared" si="407"/>
        <v>0</v>
      </c>
      <c r="AO140" s="53"/>
      <c r="AP140" s="54">
        <f t="shared" si="408"/>
        <v>0</v>
      </c>
      <c r="AQ140" s="53"/>
      <c r="AR140" s="54">
        <f t="shared" si="409"/>
        <v>0</v>
      </c>
      <c r="AS140" s="53"/>
      <c r="AT140" s="54">
        <f t="shared" si="410"/>
        <v>0</v>
      </c>
      <c r="AU140" s="53"/>
      <c r="AV140" s="54">
        <f t="shared" si="411"/>
        <v>0</v>
      </c>
      <c r="AW140" s="53"/>
      <c r="AX140" s="54">
        <f t="shared" ref="AX140" si="444">AW140*$AW$5</f>
        <v>0</v>
      </c>
      <c r="AY140" s="171">
        <f t="shared" ref="AY140" si="445">AQ140+AS140+AU140+AW140+AO140+AM140</f>
        <v>0</v>
      </c>
      <c r="AZ140" s="172">
        <f t="shared" ref="AZ140" si="446">AR140+AT140+AV140+AX140+AP140+AN140</f>
        <v>0</v>
      </c>
      <c r="BA140" s="53"/>
      <c r="BB140" s="54">
        <f t="shared" ref="BB140" si="447">BA140*$BA$5</f>
        <v>0</v>
      </c>
      <c r="BC140" s="53"/>
      <c r="BD140" s="54">
        <f t="shared" ref="BD140" si="448">BC140*$BC$5</f>
        <v>0</v>
      </c>
      <c r="BE140" s="53"/>
      <c r="BF140" s="54">
        <f t="shared" ref="BF140" si="449">BE140*$BE$5</f>
        <v>0</v>
      </c>
      <c r="BG140" s="53"/>
      <c r="BH140" s="54">
        <f t="shared" ref="BH140" si="450">BG140*$BG$5</f>
        <v>0</v>
      </c>
      <c r="BI140" s="53"/>
      <c r="BJ140" s="54">
        <f t="shared" ref="BJ140" si="451">BI140*$BI$5</f>
        <v>0</v>
      </c>
      <c r="BK140" s="171">
        <f t="shared" ref="BK140" si="452">BC140+BE140+BG140+BI140+BA140</f>
        <v>0</v>
      </c>
      <c r="BL140" s="172">
        <f t="shared" ref="BL140" si="453">BD140+BF140+BH140+BJ140+BB140</f>
        <v>0</v>
      </c>
      <c r="BM140" s="11"/>
      <c r="BN140" s="55">
        <f t="shared" ref="BN140" si="454">W140+AK140+AY140+BK140</f>
        <v>0</v>
      </c>
      <c r="BO140" s="56">
        <f t="shared" ref="BO140" si="455">X140+AL140+AZ140+BL140</f>
        <v>0</v>
      </c>
    </row>
    <row r="141" spans="1:67" s="46" customFormat="1">
      <c r="A141" s="153">
        <v>6.11</v>
      </c>
      <c r="B141" s="3" t="s">
        <v>189</v>
      </c>
      <c r="C141" s="35" t="s">
        <v>5</v>
      </c>
      <c r="D141" s="48">
        <f t="shared" si="393"/>
        <v>0</v>
      </c>
      <c r="E141" s="49">
        <f t="shared" si="393"/>
        <v>0</v>
      </c>
      <c r="F141" s="50"/>
      <c r="G141" s="51">
        <v>0</v>
      </c>
      <c r="H141" s="52">
        <f t="shared" si="394"/>
        <v>0</v>
      </c>
      <c r="I141" s="51"/>
      <c r="J141" s="52">
        <f t="shared" si="395"/>
        <v>0</v>
      </c>
      <c r="K141" s="53"/>
      <c r="L141" s="54">
        <f t="shared" si="396"/>
        <v>0</v>
      </c>
      <c r="M141" s="51"/>
      <c r="N141" s="54">
        <f t="shared" si="397"/>
        <v>0</v>
      </c>
      <c r="O141" s="53"/>
      <c r="P141" s="54">
        <f t="shared" si="398"/>
        <v>0</v>
      </c>
      <c r="Q141" s="53"/>
      <c r="R141" s="54">
        <f t="shared" si="399"/>
        <v>0</v>
      </c>
      <c r="S141" s="53"/>
      <c r="T141" s="54">
        <f t="shared" si="400"/>
        <v>0</v>
      </c>
      <c r="U141" s="53"/>
      <c r="V141" s="54">
        <f t="shared" si="401"/>
        <v>0</v>
      </c>
      <c r="W141" s="171">
        <f t="shared" si="402"/>
        <v>0</v>
      </c>
      <c r="X141" s="172">
        <f t="shared" si="402"/>
        <v>0</v>
      </c>
      <c r="Y141" s="51"/>
      <c r="Z141" s="52">
        <f t="shared" si="403"/>
        <v>0</v>
      </c>
      <c r="AA141" s="53"/>
      <c r="AB141" s="54">
        <f t="shared" si="404"/>
        <v>0</v>
      </c>
      <c r="AC141" s="53"/>
      <c r="AD141" s="54">
        <f t="shared" si="405"/>
        <v>0</v>
      </c>
      <c r="AE141" s="53"/>
      <c r="AF141" s="54">
        <f t="shared" si="353"/>
        <v>0</v>
      </c>
      <c r="AG141" s="53"/>
      <c r="AH141" s="54">
        <f t="shared" si="354"/>
        <v>0</v>
      </c>
      <c r="AI141" s="53"/>
      <c r="AJ141" s="54">
        <f t="shared" si="355"/>
        <v>0</v>
      </c>
      <c r="AK141" s="171">
        <f t="shared" si="406"/>
        <v>0</v>
      </c>
      <c r="AL141" s="172">
        <f t="shared" si="406"/>
        <v>0</v>
      </c>
      <c r="AM141" s="53"/>
      <c r="AN141" s="54">
        <f t="shared" si="407"/>
        <v>0</v>
      </c>
      <c r="AO141" s="53"/>
      <c r="AP141" s="54">
        <f t="shared" si="408"/>
        <v>0</v>
      </c>
      <c r="AQ141" s="53"/>
      <c r="AR141" s="54">
        <f t="shared" si="409"/>
        <v>0</v>
      </c>
      <c r="AS141" s="53"/>
      <c r="AT141" s="54">
        <f t="shared" si="410"/>
        <v>0</v>
      </c>
      <c r="AU141" s="53"/>
      <c r="AV141" s="54">
        <f t="shared" si="411"/>
        <v>0</v>
      </c>
      <c r="AW141" s="53"/>
      <c r="AX141" s="54">
        <f t="shared" si="357"/>
        <v>0</v>
      </c>
      <c r="AY141" s="171">
        <f t="shared" si="412"/>
        <v>0</v>
      </c>
      <c r="AZ141" s="172">
        <f t="shared" si="412"/>
        <v>0</v>
      </c>
      <c r="BA141" s="53"/>
      <c r="BB141" s="54">
        <f t="shared" si="359"/>
        <v>0</v>
      </c>
      <c r="BC141" s="53"/>
      <c r="BD141" s="54">
        <f t="shared" si="360"/>
        <v>0</v>
      </c>
      <c r="BE141" s="53"/>
      <c r="BF141" s="54">
        <f>BE141*$BE$5</f>
        <v>0</v>
      </c>
      <c r="BG141" s="53"/>
      <c r="BH141" s="54">
        <f>BG141*$BG$5</f>
        <v>0</v>
      </c>
      <c r="BI141" s="53"/>
      <c r="BJ141" s="54">
        <f>BI141*$BI$5</f>
        <v>0</v>
      </c>
      <c r="BK141" s="171">
        <f t="shared" si="413"/>
        <v>0</v>
      </c>
      <c r="BL141" s="172">
        <f t="shared" si="413"/>
        <v>0</v>
      </c>
      <c r="BM141" s="11"/>
      <c r="BN141" s="55">
        <f t="shared" si="365"/>
        <v>0</v>
      </c>
      <c r="BO141" s="56">
        <f t="shared" si="365"/>
        <v>0</v>
      </c>
    </row>
    <row r="142" spans="1:67" s="152" customFormat="1" ht="18" customHeight="1">
      <c r="A142" s="154"/>
      <c r="B142" s="79" t="s">
        <v>70</v>
      </c>
      <c r="C142" s="67" t="s">
        <v>5</v>
      </c>
      <c r="D142" s="68">
        <f t="shared" si="393"/>
        <v>0</v>
      </c>
      <c r="E142" s="69">
        <f t="shared" si="393"/>
        <v>0</v>
      </c>
      <c r="F142" s="70"/>
      <c r="G142" s="68">
        <f t="shared" ref="G142:AL142" si="456">SUM(G131:G141)</f>
        <v>0</v>
      </c>
      <c r="H142" s="69">
        <f t="shared" si="456"/>
        <v>0</v>
      </c>
      <c r="I142" s="68">
        <f t="shared" si="456"/>
        <v>0</v>
      </c>
      <c r="J142" s="69">
        <f t="shared" si="456"/>
        <v>0</v>
      </c>
      <c r="K142" s="68">
        <f t="shared" si="456"/>
        <v>0</v>
      </c>
      <c r="L142" s="69">
        <f t="shared" si="456"/>
        <v>0</v>
      </c>
      <c r="M142" s="68">
        <f t="shared" si="456"/>
        <v>0</v>
      </c>
      <c r="N142" s="69">
        <f t="shared" si="456"/>
        <v>0</v>
      </c>
      <c r="O142" s="68">
        <f t="shared" si="456"/>
        <v>0</v>
      </c>
      <c r="P142" s="69">
        <f t="shared" si="456"/>
        <v>0</v>
      </c>
      <c r="Q142" s="68">
        <f t="shared" si="456"/>
        <v>0</v>
      </c>
      <c r="R142" s="69">
        <f t="shared" si="456"/>
        <v>0</v>
      </c>
      <c r="S142" s="68">
        <f t="shared" si="456"/>
        <v>0</v>
      </c>
      <c r="T142" s="69">
        <f t="shared" si="456"/>
        <v>0</v>
      </c>
      <c r="U142" s="68">
        <f t="shared" si="456"/>
        <v>0</v>
      </c>
      <c r="V142" s="69">
        <f t="shared" si="456"/>
        <v>0</v>
      </c>
      <c r="W142" s="68">
        <f t="shared" si="456"/>
        <v>0</v>
      </c>
      <c r="X142" s="69">
        <f t="shared" si="456"/>
        <v>0</v>
      </c>
      <c r="Y142" s="68">
        <f t="shared" si="456"/>
        <v>0</v>
      </c>
      <c r="Z142" s="69">
        <f t="shared" si="456"/>
        <v>0</v>
      </c>
      <c r="AA142" s="68">
        <f t="shared" si="456"/>
        <v>0</v>
      </c>
      <c r="AB142" s="69">
        <f t="shared" si="456"/>
        <v>0</v>
      </c>
      <c r="AC142" s="68">
        <f t="shared" si="456"/>
        <v>0</v>
      </c>
      <c r="AD142" s="69">
        <f t="shared" si="456"/>
        <v>0</v>
      </c>
      <c r="AE142" s="68">
        <f t="shared" si="456"/>
        <v>0</v>
      </c>
      <c r="AF142" s="69">
        <f t="shared" si="456"/>
        <v>0</v>
      </c>
      <c r="AG142" s="68">
        <f t="shared" si="456"/>
        <v>0</v>
      </c>
      <c r="AH142" s="69">
        <f t="shared" si="456"/>
        <v>0</v>
      </c>
      <c r="AI142" s="68">
        <f t="shared" si="456"/>
        <v>0</v>
      </c>
      <c r="AJ142" s="69">
        <f t="shared" si="456"/>
        <v>0</v>
      </c>
      <c r="AK142" s="68">
        <f t="shared" si="456"/>
        <v>0</v>
      </c>
      <c r="AL142" s="69">
        <f t="shared" si="456"/>
        <v>0</v>
      </c>
      <c r="AM142" s="68">
        <f t="shared" ref="AM142:BL142" si="457">SUM(AM131:AM141)</f>
        <v>0</v>
      </c>
      <c r="AN142" s="69">
        <f t="shared" si="457"/>
        <v>0</v>
      </c>
      <c r="AO142" s="68">
        <f t="shared" si="457"/>
        <v>0</v>
      </c>
      <c r="AP142" s="69">
        <f t="shared" si="457"/>
        <v>0</v>
      </c>
      <c r="AQ142" s="68">
        <f t="shared" si="457"/>
        <v>0</v>
      </c>
      <c r="AR142" s="69">
        <f t="shared" si="457"/>
        <v>0</v>
      </c>
      <c r="AS142" s="68">
        <f t="shared" si="457"/>
        <v>0</v>
      </c>
      <c r="AT142" s="69">
        <f t="shared" si="457"/>
        <v>0</v>
      </c>
      <c r="AU142" s="68">
        <f t="shared" si="457"/>
        <v>0</v>
      </c>
      <c r="AV142" s="69">
        <f t="shared" si="457"/>
        <v>0</v>
      </c>
      <c r="AW142" s="68">
        <f t="shared" si="457"/>
        <v>0</v>
      </c>
      <c r="AX142" s="69">
        <f t="shared" si="457"/>
        <v>0</v>
      </c>
      <c r="AY142" s="68">
        <f t="shared" si="457"/>
        <v>0</v>
      </c>
      <c r="AZ142" s="69">
        <f t="shared" si="457"/>
        <v>0</v>
      </c>
      <c r="BA142" s="68">
        <f t="shared" si="457"/>
        <v>0</v>
      </c>
      <c r="BB142" s="69">
        <f t="shared" si="457"/>
        <v>0</v>
      </c>
      <c r="BC142" s="68">
        <f t="shared" si="457"/>
        <v>0</v>
      </c>
      <c r="BD142" s="69">
        <f t="shared" si="457"/>
        <v>0</v>
      </c>
      <c r="BE142" s="68">
        <f t="shared" si="457"/>
        <v>0</v>
      </c>
      <c r="BF142" s="69">
        <f t="shared" si="457"/>
        <v>0</v>
      </c>
      <c r="BG142" s="68">
        <f t="shared" si="457"/>
        <v>0</v>
      </c>
      <c r="BH142" s="69">
        <f t="shared" si="457"/>
        <v>0</v>
      </c>
      <c r="BI142" s="68">
        <f t="shared" si="457"/>
        <v>0</v>
      </c>
      <c r="BJ142" s="69">
        <f t="shared" si="457"/>
        <v>0</v>
      </c>
      <c r="BK142" s="68">
        <f t="shared" si="457"/>
        <v>0</v>
      </c>
      <c r="BL142" s="69">
        <f t="shared" si="457"/>
        <v>0</v>
      </c>
      <c r="BM142" s="74"/>
      <c r="BN142" s="190">
        <f>SUM(BN131:BN141)</f>
        <v>0</v>
      </c>
      <c r="BO142" s="191">
        <f>SUM(BO131:BO141)</f>
        <v>0</v>
      </c>
    </row>
    <row r="143" spans="1:67" s="152" customFormat="1" ht="18" customHeight="1">
      <c r="A143" s="144" t="s">
        <v>192</v>
      </c>
      <c r="C143" s="145"/>
      <c r="D143" s="146"/>
      <c r="E143" s="147"/>
      <c r="F143" s="148"/>
      <c r="G143" s="146"/>
      <c r="H143" s="147"/>
      <c r="I143" s="146"/>
      <c r="J143" s="147"/>
      <c r="K143" s="146"/>
      <c r="L143" s="147"/>
      <c r="M143" s="146"/>
      <c r="N143" s="147"/>
      <c r="O143" s="146"/>
      <c r="P143" s="147"/>
      <c r="Q143" s="146"/>
      <c r="R143" s="147"/>
      <c r="S143" s="146"/>
      <c r="T143" s="147"/>
      <c r="U143" s="146"/>
      <c r="V143" s="147"/>
      <c r="W143" s="175"/>
      <c r="X143" s="176"/>
      <c r="Y143" s="146"/>
      <c r="Z143" s="147"/>
      <c r="AA143" s="146"/>
      <c r="AB143" s="147"/>
      <c r="AC143" s="146"/>
      <c r="AD143" s="147"/>
      <c r="AE143" s="146"/>
      <c r="AF143" s="147"/>
      <c r="AG143" s="146"/>
      <c r="AH143" s="147"/>
      <c r="AI143" s="146"/>
      <c r="AJ143" s="147"/>
      <c r="AK143" s="175"/>
      <c r="AL143" s="176"/>
      <c r="AM143" s="146"/>
      <c r="AN143" s="147"/>
      <c r="AO143" s="146"/>
      <c r="AP143" s="147"/>
      <c r="AQ143" s="146"/>
      <c r="AR143" s="147"/>
      <c r="AS143" s="146"/>
      <c r="AT143" s="147"/>
      <c r="AU143" s="146"/>
      <c r="AV143" s="147"/>
      <c r="AW143" s="146"/>
      <c r="AX143" s="147"/>
      <c r="AY143" s="175"/>
      <c r="AZ143" s="176"/>
      <c r="BA143" s="146"/>
      <c r="BB143" s="147"/>
      <c r="BC143" s="146"/>
      <c r="BD143" s="147"/>
      <c r="BE143" s="146"/>
      <c r="BF143" s="147"/>
      <c r="BG143" s="146"/>
      <c r="BH143" s="147"/>
      <c r="BI143" s="146"/>
      <c r="BJ143" s="147"/>
      <c r="BK143" s="175"/>
      <c r="BL143" s="176"/>
      <c r="BM143" s="149"/>
      <c r="BN143" s="150"/>
      <c r="BO143" s="151"/>
    </row>
    <row r="144" spans="1:67" s="46" customFormat="1">
      <c r="A144" s="153">
        <v>7.1</v>
      </c>
      <c r="B144" s="2" t="s">
        <v>193</v>
      </c>
      <c r="C144" s="35" t="s">
        <v>5</v>
      </c>
      <c r="D144" s="48">
        <f t="shared" ref="D144:E146" si="458">BN144</f>
        <v>0</v>
      </c>
      <c r="E144" s="49">
        <f t="shared" si="458"/>
        <v>0</v>
      </c>
      <c r="F144" s="50"/>
      <c r="G144" s="163"/>
      <c r="H144" s="164">
        <f>G144*$G$5</f>
        <v>0</v>
      </c>
      <c r="I144" s="163"/>
      <c r="J144" s="164">
        <f>I144*$I$5</f>
        <v>0</v>
      </c>
      <c r="K144" s="165"/>
      <c r="L144" s="166">
        <f>K144*$K$5</f>
        <v>0</v>
      </c>
      <c r="M144" s="165"/>
      <c r="N144" s="166">
        <f>M144*$M$5</f>
        <v>0</v>
      </c>
      <c r="O144" s="165"/>
      <c r="P144" s="166">
        <f>O144*$O$5</f>
        <v>0</v>
      </c>
      <c r="Q144" s="165"/>
      <c r="R144" s="166">
        <f>Q144*$Q$5</f>
        <v>0</v>
      </c>
      <c r="S144" s="165"/>
      <c r="T144" s="166">
        <f>S144*$S$5</f>
        <v>0</v>
      </c>
      <c r="U144" s="165"/>
      <c r="V144" s="166">
        <f>U144*$U$5</f>
        <v>0</v>
      </c>
      <c r="W144" s="177">
        <f t="shared" ref="W144:X146" si="459">K144+M144+O144+Q144+S144+U144+G144+I144</f>
        <v>0</v>
      </c>
      <c r="X144" s="178">
        <f t="shared" si="459"/>
        <v>0</v>
      </c>
      <c r="Y144" s="163"/>
      <c r="Z144" s="164">
        <f>Y144*$Y$5</f>
        <v>0</v>
      </c>
      <c r="AA144" s="165"/>
      <c r="AB144" s="166">
        <f>AA144*$AA$5</f>
        <v>0</v>
      </c>
      <c r="AC144" s="165"/>
      <c r="AD144" s="166">
        <f>AC144*$AC$5</f>
        <v>0</v>
      </c>
      <c r="AE144" s="165"/>
      <c r="AF144" s="166">
        <f>AE144*$AF$5</f>
        <v>0</v>
      </c>
      <c r="AG144" s="165"/>
      <c r="AH144" s="54">
        <f>AG144*$AG$5</f>
        <v>0</v>
      </c>
      <c r="AI144" s="165"/>
      <c r="AJ144" s="166">
        <f>AI144*$AJ$5</f>
        <v>0</v>
      </c>
      <c r="AK144" s="177">
        <f t="shared" ref="AK144:AL146" si="460">AC144+AE144+AG144+AI144+AA144+Y144</f>
        <v>0</v>
      </c>
      <c r="AL144" s="178">
        <f t="shared" si="460"/>
        <v>0</v>
      </c>
      <c r="AM144" s="165"/>
      <c r="AN144" s="166">
        <f>AM144*$AM$5</f>
        <v>0</v>
      </c>
      <c r="AO144" s="165"/>
      <c r="AP144" s="166">
        <f>AO144*$AO$5</f>
        <v>0</v>
      </c>
      <c r="AQ144" s="165"/>
      <c r="AR144" s="166">
        <f>AQ144*$AQ$5</f>
        <v>0</v>
      </c>
      <c r="AS144" s="165"/>
      <c r="AT144" s="166">
        <f>AS144*$AS$5</f>
        <v>0</v>
      </c>
      <c r="AU144" s="165"/>
      <c r="AV144" s="166">
        <f>AU144*$AU$5</f>
        <v>0</v>
      </c>
      <c r="AW144" s="165"/>
      <c r="AX144" s="166">
        <f>AW144*$AX$5</f>
        <v>0</v>
      </c>
      <c r="AY144" s="177">
        <f t="shared" ref="AY144:AZ146" si="461">AQ144+AS144+AU144+AW144+AO144+AM144</f>
        <v>0</v>
      </c>
      <c r="AZ144" s="178">
        <f t="shared" si="461"/>
        <v>0</v>
      </c>
      <c r="BA144" s="165"/>
      <c r="BB144" s="166">
        <f>BA144*$AX$5</f>
        <v>0</v>
      </c>
      <c r="BC144" s="165"/>
      <c r="BD144" s="166">
        <f>BC144*$BD$5</f>
        <v>0</v>
      </c>
      <c r="BE144" s="165"/>
      <c r="BF144" s="166">
        <f>BE144*$BF$5</f>
        <v>0</v>
      </c>
      <c r="BG144" s="165"/>
      <c r="BH144" s="166">
        <f>BG144*$BH$5</f>
        <v>0</v>
      </c>
      <c r="BI144" s="165"/>
      <c r="BJ144" s="166">
        <f>BI144*$BJ$5</f>
        <v>0</v>
      </c>
      <c r="BK144" s="177">
        <f t="shared" ref="BK144:BL146" si="462">BC144+BE144+BG144+BI144+BA144</f>
        <v>0</v>
      </c>
      <c r="BL144" s="178">
        <f t="shared" si="462"/>
        <v>0</v>
      </c>
      <c r="BM144" s="11"/>
      <c r="BN144" s="55">
        <f t="shared" ref="BN144:BO146" si="463">W144+AK144+AY144+BK144</f>
        <v>0</v>
      </c>
      <c r="BO144" s="56">
        <f t="shared" si="463"/>
        <v>0</v>
      </c>
    </row>
    <row r="145" spans="1:75" s="46" customFormat="1">
      <c r="A145" s="153">
        <f t="shared" ref="A145:A147" si="464">A144+0.1</f>
        <v>7.1999999999999993</v>
      </c>
      <c r="B145" s="2" t="s">
        <v>194</v>
      </c>
      <c r="C145" s="35" t="s">
        <v>5</v>
      </c>
      <c r="D145" s="48">
        <f t="shared" si="458"/>
        <v>0</v>
      </c>
      <c r="E145" s="49">
        <f t="shared" si="458"/>
        <v>0</v>
      </c>
      <c r="F145" s="50"/>
      <c r="G145" s="163"/>
      <c r="H145" s="164">
        <f>G145*$G$5</f>
        <v>0</v>
      </c>
      <c r="I145" s="163"/>
      <c r="J145" s="164">
        <f>I145*$I$5</f>
        <v>0</v>
      </c>
      <c r="K145" s="165"/>
      <c r="L145" s="166">
        <f>K145*$K$5</f>
        <v>0</v>
      </c>
      <c r="M145" s="165"/>
      <c r="N145" s="166">
        <f>M145*$M$5</f>
        <v>0</v>
      </c>
      <c r="O145" s="165"/>
      <c r="P145" s="166">
        <f>O145*$O$5</f>
        <v>0</v>
      </c>
      <c r="Q145" s="165"/>
      <c r="R145" s="166">
        <f>Q145*$Q$5</f>
        <v>0</v>
      </c>
      <c r="S145" s="165"/>
      <c r="T145" s="166">
        <f>S145*$S$5</f>
        <v>0</v>
      </c>
      <c r="U145" s="165"/>
      <c r="V145" s="166">
        <f>U145*$U$5</f>
        <v>0</v>
      </c>
      <c r="W145" s="177">
        <f t="shared" si="459"/>
        <v>0</v>
      </c>
      <c r="X145" s="178">
        <f t="shared" si="459"/>
        <v>0</v>
      </c>
      <c r="Y145" s="163"/>
      <c r="Z145" s="164">
        <f>Y145*$Y$5</f>
        <v>0</v>
      </c>
      <c r="AA145" s="165"/>
      <c r="AB145" s="166">
        <f>AA145*$AA$5</f>
        <v>0</v>
      </c>
      <c r="AC145" s="165"/>
      <c r="AD145" s="166">
        <f>AC145*$AC$5</f>
        <v>0</v>
      </c>
      <c r="AE145" s="165"/>
      <c r="AF145" s="166">
        <f>AE145*$AF$5</f>
        <v>0</v>
      </c>
      <c r="AG145" s="165"/>
      <c r="AH145" s="54">
        <f t="shared" ref="AH145:AH146" si="465">AG145*$AG$5</f>
        <v>0</v>
      </c>
      <c r="AI145" s="165"/>
      <c r="AJ145" s="166">
        <f>AI145*$AJ$5</f>
        <v>0</v>
      </c>
      <c r="AK145" s="177">
        <f t="shared" si="460"/>
        <v>0</v>
      </c>
      <c r="AL145" s="178">
        <f t="shared" si="460"/>
        <v>0</v>
      </c>
      <c r="AM145" s="165"/>
      <c r="AN145" s="166">
        <f>AM145*$AM$5</f>
        <v>0</v>
      </c>
      <c r="AO145" s="165"/>
      <c r="AP145" s="166">
        <f>AO145*$AO$5</f>
        <v>0</v>
      </c>
      <c r="AQ145" s="165"/>
      <c r="AR145" s="166">
        <f>AQ145*$AQ$5</f>
        <v>0</v>
      </c>
      <c r="AS145" s="165"/>
      <c r="AT145" s="166">
        <f>AS145*$AS$5</f>
        <v>0</v>
      </c>
      <c r="AU145" s="165"/>
      <c r="AV145" s="166">
        <f>AU145*$AU$5</f>
        <v>0</v>
      </c>
      <c r="AW145" s="165"/>
      <c r="AX145" s="166">
        <f>AW145*$AX$5</f>
        <v>0</v>
      </c>
      <c r="AY145" s="177">
        <f t="shared" si="461"/>
        <v>0</v>
      </c>
      <c r="AZ145" s="178">
        <f t="shared" si="461"/>
        <v>0</v>
      </c>
      <c r="BA145" s="165"/>
      <c r="BB145" s="166">
        <f>BA145*$AX$5</f>
        <v>0</v>
      </c>
      <c r="BC145" s="165"/>
      <c r="BD145" s="166">
        <f>BC145*$BD$5</f>
        <v>0</v>
      </c>
      <c r="BE145" s="165"/>
      <c r="BF145" s="166">
        <f>BE145*$BF$5</f>
        <v>0</v>
      </c>
      <c r="BG145" s="165"/>
      <c r="BH145" s="166">
        <f>BG145*$BH$5</f>
        <v>0</v>
      </c>
      <c r="BI145" s="165"/>
      <c r="BJ145" s="166">
        <f>BI145*$BJ$5</f>
        <v>0</v>
      </c>
      <c r="BK145" s="177">
        <f t="shared" si="462"/>
        <v>0</v>
      </c>
      <c r="BL145" s="178">
        <f t="shared" si="462"/>
        <v>0</v>
      </c>
      <c r="BM145" s="11"/>
      <c r="BN145" s="55">
        <f t="shared" si="463"/>
        <v>0</v>
      </c>
      <c r="BO145" s="56">
        <f t="shared" si="463"/>
        <v>0</v>
      </c>
    </row>
    <row r="146" spans="1:75" s="46" customFormat="1">
      <c r="A146" s="153">
        <f t="shared" si="464"/>
        <v>7.2999999999999989</v>
      </c>
      <c r="B146" s="2" t="s">
        <v>195</v>
      </c>
      <c r="C146" s="35" t="s">
        <v>5</v>
      </c>
      <c r="D146" s="48">
        <f t="shared" si="458"/>
        <v>0</v>
      </c>
      <c r="E146" s="49">
        <f t="shared" si="458"/>
        <v>0</v>
      </c>
      <c r="F146" s="50"/>
      <c r="G146" s="163"/>
      <c r="H146" s="164">
        <f>G146*$G$5</f>
        <v>0</v>
      </c>
      <c r="I146" s="163"/>
      <c r="J146" s="164">
        <f>I146*$I$5</f>
        <v>0</v>
      </c>
      <c r="K146" s="165"/>
      <c r="L146" s="166">
        <f>K146*$K$5</f>
        <v>0</v>
      </c>
      <c r="M146" s="165"/>
      <c r="N146" s="166">
        <f>M146*$M$5</f>
        <v>0</v>
      </c>
      <c r="O146" s="165"/>
      <c r="P146" s="166">
        <f>O146*$O$5</f>
        <v>0</v>
      </c>
      <c r="Q146" s="165"/>
      <c r="R146" s="166">
        <f>Q146*$Q$5</f>
        <v>0</v>
      </c>
      <c r="S146" s="165"/>
      <c r="T146" s="166">
        <f>S146*$S$5</f>
        <v>0</v>
      </c>
      <c r="U146" s="165"/>
      <c r="V146" s="166">
        <f>U146*$U$5</f>
        <v>0</v>
      </c>
      <c r="W146" s="177">
        <f t="shared" si="459"/>
        <v>0</v>
      </c>
      <c r="X146" s="178">
        <f t="shared" si="459"/>
        <v>0</v>
      </c>
      <c r="Y146" s="163"/>
      <c r="Z146" s="164">
        <f>Y146*$Y$5</f>
        <v>0</v>
      </c>
      <c r="AA146" s="165"/>
      <c r="AB146" s="166">
        <f>AA146*$AA$5</f>
        <v>0</v>
      </c>
      <c r="AC146" s="165"/>
      <c r="AD146" s="166">
        <f>AC146*$AC$5</f>
        <v>0</v>
      </c>
      <c r="AE146" s="165"/>
      <c r="AF146" s="166">
        <f>AE146*$AF$5</f>
        <v>0</v>
      </c>
      <c r="AG146" s="165"/>
      <c r="AH146" s="54">
        <f t="shared" si="465"/>
        <v>0</v>
      </c>
      <c r="AI146" s="165"/>
      <c r="AJ146" s="166">
        <f>AI146*$AJ$5</f>
        <v>0</v>
      </c>
      <c r="AK146" s="177">
        <f t="shared" si="460"/>
        <v>0</v>
      </c>
      <c r="AL146" s="178">
        <f t="shared" si="460"/>
        <v>0</v>
      </c>
      <c r="AM146" s="165"/>
      <c r="AN146" s="166">
        <f>AM146*$AM$5</f>
        <v>0</v>
      </c>
      <c r="AO146" s="165"/>
      <c r="AP146" s="166">
        <f>AO146*$AO$5</f>
        <v>0</v>
      </c>
      <c r="AQ146" s="165"/>
      <c r="AR146" s="166">
        <f>AQ146*$AQ$5</f>
        <v>0</v>
      </c>
      <c r="AS146" s="165"/>
      <c r="AT146" s="166">
        <f>AS146*$AS$5</f>
        <v>0</v>
      </c>
      <c r="AU146" s="165"/>
      <c r="AV146" s="166">
        <f>AU146*$AU$5</f>
        <v>0</v>
      </c>
      <c r="AW146" s="165"/>
      <c r="AX146" s="166">
        <f>AW146*$AX$5</f>
        <v>0</v>
      </c>
      <c r="AY146" s="177">
        <f t="shared" si="461"/>
        <v>0</v>
      </c>
      <c r="AZ146" s="178">
        <f t="shared" si="461"/>
        <v>0</v>
      </c>
      <c r="BA146" s="165"/>
      <c r="BB146" s="166">
        <f>BA146*$AX$5</f>
        <v>0</v>
      </c>
      <c r="BC146" s="165"/>
      <c r="BD146" s="166">
        <f>BC146*$BD$5</f>
        <v>0</v>
      </c>
      <c r="BE146" s="165"/>
      <c r="BF146" s="166">
        <f>BE146*$BF$5</f>
        <v>0</v>
      </c>
      <c r="BG146" s="165"/>
      <c r="BH146" s="166">
        <f>BG146*$BH$5</f>
        <v>0</v>
      </c>
      <c r="BI146" s="165"/>
      <c r="BJ146" s="166">
        <f>BI146*$BJ$5</f>
        <v>0</v>
      </c>
      <c r="BK146" s="177">
        <f t="shared" si="462"/>
        <v>0</v>
      </c>
      <c r="BL146" s="178">
        <f t="shared" si="462"/>
        <v>0</v>
      </c>
      <c r="BM146" s="11"/>
      <c r="BN146" s="55">
        <f t="shared" si="463"/>
        <v>0</v>
      </c>
      <c r="BO146" s="56">
        <f t="shared" si="463"/>
        <v>0</v>
      </c>
    </row>
    <row r="147" spans="1:75" s="46" customFormat="1">
      <c r="A147" s="153">
        <f t="shared" si="464"/>
        <v>7.3999999999999986</v>
      </c>
      <c r="B147" s="2" t="s">
        <v>174</v>
      </c>
      <c r="C147" s="35" t="s">
        <v>162</v>
      </c>
      <c r="D147" s="48"/>
      <c r="E147" s="49"/>
      <c r="F147" s="50"/>
      <c r="G147" s="163"/>
      <c r="H147" s="164"/>
      <c r="I147" s="163"/>
      <c r="J147" s="164"/>
      <c r="K147" s="165"/>
      <c r="L147" s="166"/>
      <c r="M147" s="165"/>
      <c r="N147" s="166"/>
      <c r="O147" s="165"/>
      <c r="P147" s="166"/>
      <c r="Q147" s="165"/>
      <c r="R147" s="166"/>
      <c r="S147" s="165"/>
      <c r="T147" s="166"/>
      <c r="U147" s="165"/>
      <c r="V147" s="166"/>
      <c r="W147" s="177"/>
      <c r="X147" s="178"/>
      <c r="Y147" s="163"/>
      <c r="Z147" s="164"/>
      <c r="AA147" s="165"/>
      <c r="AB147" s="166"/>
      <c r="AC147" s="165"/>
      <c r="AD147" s="166"/>
      <c r="AE147" s="165"/>
      <c r="AF147" s="166"/>
      <c r="AG147" s="165"/>
      <c r="AH147" s="54"/>
      <c r="AI147" s="165"/>
      <c r="AJ147" s="166"/>
      <c r="AK147" s="177"/>
      <c r="AL147" s="178"/>
      <c r="AM147" s="165"/>
      <c r="AN147" s="166"/>
      <c r="AO147" s="165"/>
      <c r="AP147" s="166"/>
      <c r="AQ147" s="165"/>
      <c r="AR147" s="166"/>
      <c r="AS147" s="165"/>
      <c r="AT147" s="166"/>
      <c r="AU147" s="165"/>
      <c r="AV147" s="166"/>
      <c r="AW147" s="165"/>
      <c r="AX147" s="166"/>
      <c r="AY147" s="177"/>
      <c r="AZ147" s="178"/>
      <c r="BA147" s="165"/>
      <c r="BB147" s="166"/>
      <c r="BC147" s="165"/>
      <c r="BD147" s="166"/>
      <c r="BE147" s="165"/>
      <c r="BF147" s="166"/>
      <c r="BG147" s="165"/>
      <c r="BH147" s="166"/>
      <c r="BI147" s="165"/>
      <c r="BJ147" s="166"/>
      <c r="BK147" s="177"/>
      <c r="BL147" s="178"/>
      <c r="BM147" s="11"/>
      <c r="BN147" s="55"/>
      <c r="BO147" s="56"/>
    </row>
    <row r="148" spans="1:75" s="152" customFormat="1" ht="18" customHeight="1">
      <c r="A148" s="154"/>
      <c r="B148" s="79" t="s">
        <v>69</v>
      </c>
      <c r="C148" s="67" t="s">
        <v>5</v>
      </c>
      <c r="D148" s="68">
        <f>BN148</f>
        <v>0</v>
      </c>
      <c r="E148" s="69">
        <f>BO148</f>
        <v>0</v>
      </c>
      <c r="F148" s="70"/>
      <c r="G148" s="68">
        <f t="shared" ref="G148:AL148" si="466">SUM(G144:G147)</f>
        <v>0</v>
      </c>
      <c r="H148" s="69">
        <f t="shared" si="466"/>
        <v>0</v>
      </c>
      <c r="I148" s="68">
        <f t="shared" si="466"/>
        <v>0</v>
      </c>
      <c r="J148" s="69">
        <f t="shared" si="466"/>
        <v>0</v>
      </c>
      <c r="K148" s="68">
        <f t="shared" si="466"/>
        <v>0</v>
      </c>
      <c r="L148" s="69">
        <f t="shared" si="466"/>
        <v>0</v>
      </c>
      <c r="M148" s="68">
        <f t="shared" si="466"/>
        <v>0</v>
      </c>
      <c r="N148" s="69">
        <f t="shared" si="466"/>
        <v>0</v>
      </c>
      <c r="O148" s="68">
        <f t="shared" si="466"/>
        <v>0</v>
      </c>
      <c r="P148" s="69">
        <f t="shared" si="466"/>
        <v>0</v>
      </c>
      <c r="Q148" s="68">
        <f t="shared" si="466"/>
        <v>0</v>
      </c>
      <c r="R148" s="69">
        <f t="shared" si="466"/>
        <v>0</v>
      </c>
      <c r="S148" s="68">
        <f t="shared" si="466"/>
        <v>0</v>
      </c>
      <c r="T148" s="69">
        <f t="shared" si="466"/>
        <v>0</v>
      </c>
      <c r="U148" s="68">
        <f t="shared" si="466"/>
        <v>0</v>
      </c>
      <c r="V148" s="69">
        <f t="shared" si="466"/>
        <v>0</v>
      </c>
      <c r="W148" s="68">
        <f t="shared" si="466"/>
        <v>0</v>
      </c>
      <c r="X148" s="69">
        <f t="shared" si="466"/>
        <v>0</v>
      </c>
      <c r="Y148" s="68">
        <f t="shared" si="466"/>
        <v>0</v>
      </c>
      <c r="Z148" s="69">
        <f t="shared" si="466"/>
        <v>0</v>
      </c>
      <c r="AA148" s="68">
        <f t="shared" si="466"/>
        <v>0</v>
      </c>
      <c r="AB148" s="69">
        <f t="shared" si="466"/>
        <v>0</v>
      </c>
      <c r="AC148" s="68">
        <f t="shared" si="466"/>
        <v>0</v>
      </c>
      <c r="AD148" s="69">
        <f t="shared" si="466"/>
        <v>0</v>
      </c>
      <c r="AE148" s="68">
        <f t="shared" si="466"/>
        <v>0</v>
      </c>
      <c r="AF148" s="69">
        <f t="shared" si="466"/>
        <v>0</v>
      </c>
      <c r="AG148" s="68">
        <f t="shared" si="466"/>
        <v>0</v>
      </c>
      <c r="AH148" s="69">
        <f t="shared" si="466"/>
        <v>0</v>
      </c>
      <c r="AI148" s="68">
        <f t="shared" si="466"/>
        <v>0</v>
      </c>
      <c r="AJ148" s="69">
        <f t="shared" si="466"/>
        <v>0</v>
      </c>
      <c r="AK148" s="68">
        <f t="shared" si="466"/>
        <v>0</v>
      </c>
      <c r="AL148" s="69">
        <f t="shared" si="466"/>
        <v>0</v>
      </c>
      <c r="AM148" s="68">
        <f t="shared" ref="AM148:BL148" si="467">SUM(AM144:AM147)</f>
        <v>0</v>
      </c>
      <c r="AN148" s="69">
        <f t="shared" si="467"/>
        <v>0</v>
      </c>
      <c r="AO148" s="68">
        <f t="shared" si="467"/>
        <v>0</v>
      </c>
      <c r="AP148" s="69">
        <f t="shared" si="467"/>
        <v>0</v>
      </c>
      <c r="AQ148" s="68">
        <f t="shared" si="467"/>
        <v>0</v>
      </c>
      <c r="AR148" s="69">
        <f t="shared" si="467"/>
        <v>0</v>
      </c>
      <c r="AS148" s="68">
        <f t="shared" si="467"/>
        <v>0</v>
      </c>
      <c r="AT148" s="69">
        <f t="shared" si="467"/>
        <v>0</v>
      </c>
      <c r="AU148" s="68">
        <f t="shared" si="467"/>
        <v>0</v>
      </c>
      <c r="AV148" s="69">
        <f t="shared" si="467"/>
        <v>0</v>
      </c>
      <c r="AW148" s="68">
        <f t="shared" si="467"/>
        <v>0</v>
      </c>
      <c r="AX148" s="69">
        <f t="shared" si="467"/>
        <v>0</v>
      </c>
      <c r="AY148" s="68">
        <f t="shared" si="467"/>
        <v>0</v>
      </c>
      <c r="AZ148" s="69">
        <f t="shared" si="467"/>
        <v>0</v>
      </c>
      <c r="BA148" s="68">
        <f t="shared" si="467"/>
        <v>0</v>
      </c>
      <c r="BB148" s="69">
        <f t="shared" si="467"/>
        <v>0</v>
      </c>
      <c r="BC148" s="68">
        <f t="shared" si="467"/>
        <v>0</v>
      </c>
      <c r="BD148" s="69">
        <f t="shared" si="467"/>
        <v>0</v>
      </c>
      <c r="BE148" s="68">
        <f t="shared" si="467"/>
        <v>0</v>
      </c>
      <c r="BF148" s="69">
        <f t="shared" si="467"/>
        <v>0</v>
      </c>
      <c r="BG148" s="68">
        <f t="shared" si="467"/>
        <v>0</v>
      </c>
      <c r="BH148" s="69">
        <f t="shared" si="467"/>
        <v>0</v>
      </c>
      <c r="BI148" s="68">
        <f t="shared" si="467"/>
        <v>0</v>
      </c>
      <c r="BJ148" s="69">
        <f t="shared" si="467"/>
        <v>0</v>
      </c>
      <c r="BK148" s="68">
        <f t="shared" si="467"/>
        <v>0</v>
      </c>
      <c r="BL148" s="69">
        <f t="shared" si="467"/>
        <v>0</v>
      </c>
      <c r="BM148" s="199"/>
      <c r="BN148" s="190">
        <f>SUM(BN144:BN147)</f>
        <v>0</v>
      </c>
      <c r="BO148" s="191">
        <f>SUM(BO144:BO147)</f>
        <v>0</v>
      </c>
    </row>
    <row r="149" spans="1:75" s="46" customFormat="1" ht="23.25" customHeight="1">
      <c r="A149" s="144" t="s">
        <v>197</v>
      </c>
      <c r="B149" s="97"/>
      <c r="C149" s="47"/>
      <c r="D149" s="47"/>
      <c r="E149" s="47"/>
      <c r="F149" s="26"/>
      <c r="G149" s="45"/>
      <c r="H149" s="45"/>
      <c r="I149" s="45"/>
      <c r="J149" s="45"/>
      <c r="K149" s="45"/>
      <c r="L149" s="45"/>
      <c r="M149" s="45"/>
      <c r="N149" s="45"/>
      <c r="O149" s="45"/>
      <c r="P149" s="45"/>
      <c r="Q149" s="45"/>
      <c r="R149" s="45"/>
      <c r="S149" s="45"/>
      <c r="T149" s="45"/>
      <c r="U149" s="45"/>
      <c r="V149" s="45"/>
      <c r="W149" s="170"/>
      <c r="X149" s="170"/>
      <c r="Y149" s="45"/>
      <c r="Z149" s="45"/>
      <c r="AA149" s="45"/>
      <c r="AB149" s="45"/>
      <c r="AC149" s="45"/>
      <c r="AD149" s="45"/>
      <c r="AE149" s="45"/>
      <c r="AF149" s="45"/>
      <c r="AG149" s="45"/>
      <c r="AH149" s="45"/>
      <c r="AI149" s="45"/>
      <c r="AJ149" s="45"/>
      <c r="AK149" s="170"/>
      <c r="AL149" s="170"/>
      <c r="AM149" s="45"/>
      <c r="AN149" s="45"/>
      <c r="AO149" s="45"/>
      <c r="AP149" s="45"/>
      <c r="AQ149" s="45"/>
      <c r="AR149" s="45"/>
      <c r="AS149" s="45"/>
      <c r="AT149" s="45"/>
      <c r="AU149" s="45"/>
      <c r="AV149" s="45"/>
      <c r="AW149" s="45"/>
      <c r="AX149" s="45"/>
      <c r="AY149" s="170"/>
      <c r="AZ149" s="170"/>
      <c r="BA149" s="45"/>
      <c r="BB149" s="45"/>
      <c r="BC149" s="45"/>
      <c r="BD149" s="45"/>
      <c r="BE149" s="45"/>
      <c r="BF149" s="45"/>
      <c r="BG149" s="45"/>
      <c r="BH149" s="45"/>
      <c r="BI149" s="45"/>
      <c r="BJ149" s="45"/>
      <c r="BK149" s="170"/>
      <c r="BL149" s="170"/>
      <c r="BM149" s="11"/>
      <c r="BN149" s="45"/>
      <c r="BO149" s="45"/>
    </row>
    <row r="150" spans="1:75" s="46" customFormat="1">
      <c r="A150" s="156">
        <v>8.1</v>
      </c>
      <c r="B150" s="2" t="s">
        <v>199</v>
      </c>
      <c r="C150" s="35" t="s">
        <v>5</v>
      </c>
      <c r="D150" s="48">
        <f>BN150</f>
        <v>0</v>
      </c>
      <c r="E150" s="49"/>
      <c r="F150" s="50"/>
      <c r="G150" s="51"/>
      <c r="H150" s="164">
        <f>G150*$G$5</f>
        <v>0</v>
      </c>
      <c r="I150" s="163"/>
      <c r="J150" s="164">
        <f>I150*$I$5</f>
        <v>0</v>
      </c>
      <c r="K150" s="165"/>
      <c r="L150" s="166">
        <f>K150*$K$5</f>
        <v>0</v>
      </c>
      <c r="M150" s="163"/>
      <c r="N150" s="166">
        <f>M150*$M$5</f>
        <v>0</v>
      </c>
      <c r="O150" s="165"/>
      <c r="P150" s="166">
        <f>O150*$O$5</f>
        <v>0</v>
      </c>
      <c r="Q150" s="53"/>
      <c r="R150" s="54">
        <f>Q150*$Q$5</f>
        <v>0</v>
      </c>
      <c r="S150" s="53"/>
      <c r="T150" s="54">
        <f>S150*$S$5</f>
        <v>0</v>
      </c>
      <c r="U150" s="53"/>
      <c r="V150" s="54">
        <f>U150*$U$5</f>
        <v>0</v>
      </c>
      <c r="W150" s="171">
        <f>K150+M150+O150+Q150+S150+U150+G150+I150</f>
        <v>0</v>
      </c>
      <c r="X150" s="172">
        <f>L150+N150+P150+R150+T150+V150+H150+J150</f>
        <v>0</v>
      </c>
      <c r="Y150" s="51"/>
      <c r="Z150" s="52">
        <f>Y150*$Y$5</f>
        <v>0</v>
      </c>
      <c r="AA150" s="53"/>
      <c r="AB150" s="54">
        <f>AA150*$AA$5</f>
        <v>0</v>
      </c>
      <c r="AC150" s="53"/>
      <c r="AD150" s="54">
        <f>AC150*$AC$5</f>
        <v>0</v>
      </c>
      <c r="AE150" s="53"/>
      <c r="AF150" s="54">
        <f>AE150*$AF$5</f>
        <v>0</v>
      </c>
      <c r="AG150" s="53"/>
      <c r="AH150" s="54">
        <f>AG150*$AG$5</f>
        <v>0</v>
      </c>
      <c r="AI150" s="53"/>
      <c r="AJ150" s="54">
        <f>AI150*$AJ$5</f>
        <v>0</v>
      </c>
      <c r="AK150" s="171">
        <f>AC150+AE150+AG150+AI150+AA150+Y150</f>
        <v>0</v>
      </c>
      <c r="AL150" s="172">
        <f>AD150+AF150+AH150+AJ150+AB150+Z150</f>
        <v>0</v>
      </c>
      <c r="AM150" s="53"/>
      <c r="AN150" s="54">
        <f>AM150*$AM$5</f>
        <v>0</v>
      </c>
      <c r="AO150" s="53"/>
      <c r="AP150" s="54">
        <f>AO150*$AO$5</f>
        <v>0</v>
      </c>
      <c r="AQ150" s="53"/>
      <c r="AR150" s="54">
        <f>AQ150*$AQ$5</f>
        <v>0</v>
      </c>
      <c r="AS150" s="53"/>
      <c r="AT150" s="54">
        <f>AS150*$AS$5</f>
        <v>0</v>
      </c>
      <c r="AU150" s="53"/>
      <c r="AV150" s="54">
        <f>AU150*$AU$5</f>
        <v>0</v>
      </c>
      <c r="AW150" s="53"/>
      <c r="AX150" s="54">
        <f>AW150*$AX$5</f>
        <v>0</v>
      </c>
      <c r="AY150" s="171">
        <f>AQ150+AS150+AU150+AW150+AO150+AM150</f>
        <v>0</v>
      </c>
      <c r="AZ150" s="172">
        <f>AR150+AT150+AV150+AX150+AP150+AN150</f>
        <v>0</v>
      </c>
      <c r="BA150" s="53"/>
      <c r="BB150" s="54">
        <f t="shared" ref="BB150:BB151" si="468">BA150*$AX$5</f>
        <v>0</v>
      </c>
      <c r="BC150" s="53"/>
      <c r="BD150" s="54">
        <f>BC150*$BD$5</f>
        <v>0</v>
      </c>
      <c r="BE150" s="53"/>
      <c r="BF150" s="54">
        <f>BE150*$BF$5</f>
        <v>0</v>
      </c>
      <c r="BG150" s="53"/>
      <c r="BH150" s="54">
        <f>BG150*$BH$5</f>
        <v>0</v>
      </c>
      <c r="BI150" s="53"/>
      <c r="BJ150" s="54">
        <f>BI150*$BJ$5</f>
        <v>0</v>
      </c>
      <c r="BK150" s="171">
        <f>BC150+BE150+BG150+BI150+BA150</f>
        <v>0</v>
      </c>
      <c r="BL150" s="172">
        <f>BD150+BF150+BH150+BJ150+BB150</f>
        <v>0</v>
      </c>
      <c r="BM150" s="11"/>
      <c r="BN150" s="55">
        <f t="shared" ref="BN150:BO151" si="469">W150+AK150+AY150+BK150</f>
        <v>0</v>
      </c>
      <c r="BO150" s="56">
        <f t="shared" si="469"/>
        <v>0</v>
      </c>
    </row>
    <row r="151" spans="1:75" s="46" customFormat="1">
      <c r="A151" s="156">
        <v>8.1999999999999993</v>
      </c>
      <c r="B151" s="211" t="s">
        <v>200</v>
      </c>
      <c r="C151" s="35" t="s">
        <v>5</v>
      </c>
      <c r="D151" s="48">
        <f t="shared" ref="D151" si="470">BN151</f>
        <v>0</v>
      </c>
      <c r="E151" s="49"/>
      <c r="F151" s="50"/>
      <c r="G151" s="51"/>
      <c r="H151" s="164">
        <f>G151*$G$5</f>
        <v>0</v>
      </c>
      <c r="I151" s="163"/>
      <c r="J151" s="164">
        <f>I151*$I$5</f>
        <v>0</v>
      </c>
      <c r="K151" s="165"/>
      <c r="L151" s="166">
        <f>K151*$K$5</f>
        <v>0</v>
      </c>
      <c r="M151" s="163"/>
      <c r="N151" s="166">
        <f>M151*$M$5</f>
        <v>0</v>
      </c>
      <c r="O151" s="165"/>
      <c r="P151" s="166">
        <f>O151*$O$5</f>
        <v>0</v>
      </c>
      <c r="Q151" s="53"/>
      <c r="R151" s="54">
        <f>Q151*$Q$5</f>
        <v>0</v>
      </c>
      <c r="S151" s="53"/>
      <c r="T151" s="54">
        <f>S151*$S$5</f>
        <v>0</v>
      </c>
      <c r="U151" s="53"/>
      <c r="V151" s="54">
        <f>U151*$U$5</f>
        <v>0</v>
      </c>
      <c r="W151" s="171">
        <f t="shared" ref="W151:X151" si="471">K151+M151+O151+Q151+S151+U151+G151+I151</f>
        <v>0</v>
      </c>
      <c r="X151" s="172">
        <f t="shared" si="471"/>
        <v>0</v>
      </c>
      <c r="Y151" s="51"/>
      <c r="Z151" s="52">
        <f>Y151*$Y$5</f>
        <v>0</v>
      </c>
      <c r="AA151" s="53"/>
      <c r="AB151" s="54">
        <f>AA151*$AA$5</f>
        <v>0</v>
      </c>
      <c r="AC151" s="53"/>
      <c r="AD151" s="54">
        <f>AC151*$AC$5</f>
        <v>0</v>
      </c>
      <c r="AE151" s="53"/>
      <c r="AF151" s="54">
        <f>AE151*$AF$5</f>
        <v>0</v>
      </c>
      <c r="AG151" s="53"/>
      <c r="AH151" s="54">
        <f t="shared" ref="AH151" si="472">AG151*$AG$5</f>
        <v>0</v>
      </c>
      <c r="AI151" s="53"/>
      <c r="AJ151" s="54">
        <f>AI151*$AJ$5</f>
        <v>0</v>
      </c>
      <c r="AK151" s="171">
        <f t="shared" ref="AK151:AL151" si="473">AC151+AE151+AG151+AI151+AA151+Y151</f>
        <v>0</v>
      </c>
      <c r="AL151" s="172">
        <f t="shared" si="473"/>
        <v>0</v>
      </c>
      <c r="AM151" s="53"/>
      <c r="AN151" s="54">
        <f>AM151*$AM$5</f>
        <v>0</v>
      </c>
      <c r="AO151" s="53"/>
      <c r="AP151" s="54">
        <f>AO151*$AO$5</f>
        <v>0</v>
      </c>
      <c r="AQ151" s="53"/>
      <c r="AR151" s="54">
        <f>AQ151*$AQ$5</f>
        <v>0</v>
      </c>
      <c r="AS151" s="53"/>
      <c r="AT151" s="54">
        <f>AS151*$AS$5</f>
        <v>0</v>
      </c>
      <c r="AU151" s="53"/>
      <c r="AV151" s="54">
        <f>AU151*$AU$5</f>
        <v>0</v>
      </c>
      <c r="AW151" s="53"/>
      <c r="AX151" s="54">
        <f>AW151*$AX$5</f>
        <v>0</v>
      </c>
      <c r="AY151" s="171">
        <f t="shared" ref="AY151:AZ151" si="474">AQ151+AS151+AU151+AW151+AO151+AM151</f>
        <v>0</v>
      </c>
      <c r="AZ151" s="172">
        <f t="shared" si="474"/>
        <v>0</v>
      </c>
      <c r="BA151" s="53"/>
      <c r="BB151" s="54">
        <f t="shared" si="468"/>
        <v>0</v>
      </c>
      <c r="BC151" s="53"/>
      <c r="BD151" s="54">
        <f>BC151*$BD$5</f>
        <v>0</v>
      </c>
      <c r="BE151" s="53"/>
      <c r="BF151" s="54">
        <f>BE151*$BF$5</f>
        <v>0</v>
      </c>
      <c r="BG151" s="53"/>
      <c r="BH151" s="54">
        <f>BG151*$BH$5</f>
        <v>0</v>
      </c>
      <c r="BI151" s="53"/>
      <c r="BJ151" s="54">
        <f>BI151*$BJ$5</f>
        <v>0</v>
      </c>
      <c r="BK151" s="171">
        <f t="shared" ref="BK151:BL151" si="475">BC151+BE151+BG151+BI151+BA151</f>
        <v>0</v>
      </c>
      <c r="BL151" s="172">
        <f t="shared" si="475"/>
        <v>0</v>
      </c>
      <c r="BM151" s="11"/>
      <c r="BN151" s="55">
        <f t="shared" si="469"/>
        <v>0</v>
      </c>
      <c r="BO151" s="56">
        <f t="shared" si="469"/>
        <v>0</v>
      </c>
    </row>
    <row r="152" spans="1:75" s="152" customFormat="1" ht="18" customHeight="1">
      <c r="A152" s="154"/>
      <c r="B152" s="79" t="s">
        <v>198</v>
      </c>
      <c r="C152" s="67" t="s">
        <v>5</v>
      </c>
      <c r="D152" s="68">
        <f ca="1">BN152</f>
        <v>0</v>
      </c>
      <c r="E152" s="69">
        <f ca="1">BO152</f>
        <v>0</v>
      </c>
      <c r="F152" s="70"/>
      <c r="G152" s="68">
        <f t="shared" ref="G152:V152" ca="1" si="476">SUM(G150:G153)</f>
        <v>0</v>
      </c>
      <c r="H152" s="69">
        <f t="shared" ca="1" si="476"/>
        <v>0</v>
      </c>
      <c r="I152" s="68">
        <f t="shared" ca="1" si="476"/>
        <v>0</v>
      </c>
      <c r="J152" s="69">
        <f t="shared" ca="1" si="476"/>
        <v>0</v>
      </c>
      <c r="K152" s="68">
        <f t="shared" ca="1" si="476"/>
        <v>0</v>
      </c>
      <c r="L152" s="69">
        <f t="shared" ca="1" si="476"/>
        <v>0</v>
      </c>
      <c r="M152" s="68">
        <f t="shared" ca="1" si="476"/>
        <v>0</v>
      </c>
      <c r="N152" s="69">
        <f t="shared" ca="1" si="476"/>
        <v>0</v>
      </c>
      <c r="O152" s="68">
        <f t="shared" ca="1" si="476"/>
        <v>0</v>
      </c>
      <c r="P152" s="69">
        <f t="shared" ca="1" si="476"/>
        <v>0</v>
      </c>
      <c r="Q152" s="68">
        <f t="shared" ca="1" si="476"/>
        <v>0</v>
      </c>
      <c r="R152" s="69">
        <f t="shared" ca="1" si="476"/>
        <v>0</v>
      </c>
      <c r="S152" s="68">
        <f t="shared" ca="1" si="476"/>
        <v>0</v>
      </c>
      <c r="T152" s="69">
        <f t="shared" ca="1" si="476"/>
        <v>0</v>
      </c>
      <c r="U152" s="68">
        <f t="shared" ca="1" si="476"/>
        <v>0</v>
      </c>
      <c r="V152" s="69">
        <f t="shared" ca="1" si="476"/>
        <v>0</v>
      </c>
      <c r="W152" s="68">
        <v>0</v>
      </c>
      <c r="X152" s="69">
        <v>0</v>
      </c>
      <c r="Y152" s="68">
        <f t="shared" ref="Y152:BL152" ca="1" si="477">SUM(Y150:Y153)</f>
        <v>0</v>
      </c>
      <c r="Z152" s="69">
        <f t="shared" ca="1" si="477"/>
        <v>0</v>
      </c>
      <c r="AA152" s="68">
        <f t="shared" ca="1" si="477"/>
        <v>0</v>
      </c>
      <c r="AB152" s="69">
        <f t="shared" ca="1" si="477"/>
        <v>0</v>
      </c>
      <c r="AC152" s="68">
        <f t="shared" ca="1" si="477"/>
        <v>0</v>
      </c>
      <c r="AD152" s="69">
        <f t="shared" ca="1" si="477"/>
        <v>0</v>
      </c>
      <c r="AE152" s="68">
        <f t="shared" ca="1" si="477"/>
        <v>0</v>
      </c>
      <c r="AF152" s="69">
        <f t="shared" ca="1" si="477"/>
        <v>0</v>
      </c>
      <c r="AG152" s="68">
        <f t="shared" ca="1" si="477"/>
        <v>0</v>
      </c>
      <c r="AH152" s="69">
        <f t="shared" ca="1" si="477"/>
        <v>0</v>
      </c>
      <c r="AI152" s="68">
        <f t="shared" ca="1" si="477"/>
        <v>0</v>
      </c>
      <c r="AJ152" s="69">
        <f t="shared" ca="1" si="477"/>
        <v>0</v>
      </c>
      <c r="AK152" s="68">
        <f t="shared" ca="1" si="477"/>
        <v>0</v>
      </c>
      <c r="AL152" s="69">
        <f t="shared" ca="1" si="477"/>
        <v>0</v>
      </c>
      <c r="AM152" s="68">
        <f t="shared" ca="1" si="477"/>
        <v>0</v>
      </c>
      <c r="AN152" s="69">
        <f t="shared" ca="1" si="477"/>
        <v>0</v>
      </c>
      <c r="AO152" s="68">
        <f t="shared" ca="1" si="477"/>
        <v>0</v>
      </c>
      <c r="AP152" s="69">
        <f t="shared" ca="1" si="477"/>
        <v>0</v>
      </c>
      <c r="AQ152" s="68">
        <f t="shared" ca="1" si="477"/>
        <v>0</v>
      </c>
      <c r="AR152" s="69">
        <f t="shared" ca="1" si="477"/>
        <v>0</v>
      </c>
      <c r="AS152" s="68">
        <f t="shared" ca="1" si="477"/>
        <v>0</v>
      </c>
      <c r="AT152" s="69">
        <f t="shared" ca="1" si="477"/>
        <v>0</v>
      </c>
      <c r="AU152" s="68">
        <f t="shared" ca="1" si="477"/>
        <v>0</v>
      </c>
      <c r="AV152" s="69">
        <f t="shared" ca="1" si="477"/>
        <v>0</v>
      </c>
      <c r="AW152" s="68">
        <f t="shared" ca="1" si="477"/>
        <v>0</v>
      </c>
      <c r="AX152" s="69">
        <f t="shared" ca="1" si="477"/>
        <v>0</v>
      </c>
      <c r="AY152" s="68">
        <f t="shared" ca="1" si="477"/>
        <v>0</v>
      </c>
      <c r="AZ152" s="69">
        <f t="shared" ca="1" si="477"/>
        <v>0</v>
      </c>
      <c r="BA152" s="68">
        <f t="shared" ca="1" si="477"/>
        <v>0</v>
      </c>
      <c r="BB152" s="69">
        <f t="shared" ca="1" si="477"/>
        <v>0</v>
      </c>
      <c r="BC152" s="68">
        <f t="shared" ca="1" si="477"/>
        <v>0</v>
      </c>
      <c r="BD152" s="69">
        <f t="shared" ca="1" si="477"/>
        <v>0</v>
      </c>
      <c r="BE152" s="68">
        <f t="shared" ca="1" si="477"/>
        <v>0</v>
      </c>
      <c r="BF152" s="69">
        <f t="shared" ca="1" si="477"/>
        <v>0</v>
      </c>
      <c r="BG152" s="68">
        <f t="shared" ca="1" si="477"/>
        <v>0</v>
      </c>
      <c r="BH152" s="69">
        <f t="shared" ca="1" si="477"/>
        <v>0</v>
      </c>
      <c r="BI152" s="68">
        <f t="shared" ca="1" si="477"/>
        <v>0</v>
      </c>
      <c r="BJ152" s="69">
        <f t="shared" ca="1" si="477"/>
        <v>0</v>
      </c>
      <c r="BK152" s="68">
        <f t="shared" ca="1" si="477"/>
        <v>0</v>
      </c>
      <c r="BL152" s="69">
        <f t="shared" ca="1" si="477"/>
        <v>0</v>
      </c>
      <c r="BM152" s="199"/>
      <c r="BN152" s="192">
        <f ca="1">SUM(BN150:BN153)</f>
        <v>0</v>
      </c>
      <c r="BO152" s="193">
        <f ca="1">SUM(BO150:BO153)</f>
        <v>0</v>
      </c>
    </row>
    <row r="153" spans="1:75" s="46" customFormat="1" ht="23.25" customHeight="1">
      <c r="A153" s="153"/>
      <c r="B153" s="97" t="s">
        <v>196</v>
      </c>
      <c r="C153" s="47"/>
      <c r="D153" s="47"/>
      <c r="E153" s="47"/>
      <c r="F153" s="26"/>
      <c r="G153" s="45"/>
      <c r="H153" s="45"/>
      <c r="I153" s="45"/>
      <c r="J153" s="45"/>
      <c r="K153" s="45"/>
      <c r="L153" s="45"/>
      <c r="M153" s="45"/>
      <c r="N153" s="45"/>
      <c r="O153" s="45"/>
      <c r="P153" s="45"/>
      <c r="Q153" s="45"/>
      <c r="R153" s="45"/>
      <c r="S153" s="45"/>
      <c r="T153" s="45"/>
      <c r="U153" s="45"/>
      <c r="V153" s="45"/>
      <c r="W153" s="170"/>
      <c r="X153" s="170"/>
      <c r="Y153" s="45"/>
      <c r="Z153" s="45"/>
      <c r="AA153" s="45"/>
      <c r="AB153" s="45"/>
      <c r="AC153" s="45"/>
      <c r="AD153" s="45"/>
      <c r="AE153" s="45"/>
      <c r="AF153" s="45"/>
      <c r="AG153" s="45"/>
      <c r="AH153" s="45"/>
      <c r="AI153" s="45"/>
      <c r="AJ153" s="45"/>
      <c r="AK153" s="170"/>
      <c r="AL153" s="170"/>
      <c r="AM153" s="45"/>
      <c r="AN153" s="45"/>
      <c r="AO153" s="45"/>
      <c r="AP153" s="45"/>
      <c r="AQ153" s="45"/>
      <c r="AR153" s="45"/>
      <c r="AS153" s="45"/>
      <c r="AT153" s="45"/>
      <c r="AU153" s="45"/>
      <c r="AV153" s="45"/>
      <c r="AW153" s="45"/>
      <c r="AX153" s="45"/>
      <c r="AY153" s="170"/>
      <c r="AZ153" s="170"/>
      <c r="BA153" s="45"/>
      <c r="BB153" s="45"/>
      <c r="BC153" s="45"/>
      <c r="BD153" s="45"/>
      <c r="BE153" s="45"/>
      <c r="BF153" s="45"/>
      <c r="BG153" s="45"/>
      <c r="BH153" s="45"/>
      <c r="BI153" s="45"/>
      <c r="BJ153" s="45"/>
      <c r="BK153" s="170"/>
      <c r="BL153" s="170"/>
      <c r="BM153" s="11"/>
      <c r="BN153" s="45"/>
      <c r="BO153" s="45"/>
    </row>
    <row r="155" spans="1:75" s="82" customFormat="1" ht="25.15" customHeight="1">
      <c r="A155" s="157"/>
      <c r="B155" s="83" t="s">
        <v>28</v>
      </c>
      <c r="C155" s="220"/>
      <c r="D155" s="227"/>
      <c r="E155" s="227"/>
      <c r="F155" s="87"/>
      <c r="G155" s="84"/>
      <c r="H155" s="85"/>
      <c r="I155" s="85"/>
      <c r="J155" s="85"/>
      <c r="K155" s="85"/>
      <c r="L155" s="85"/>
      <c r="M155" s="85"/>
      <c r="N155" s="85"/>
      <c r="O155" s="85"/>
      <c r="P155" s="85"/>
      <c r="Q155" s="85"/>
      <c r="R155" s="85"/>
      <c r="S155" s="85"/>
      <c r="T155" s="85"/>
      <c r="U155" s="85"/>
      <c r="V155" s="85"/>
      <c r="W155" s="179"/>
      <c r="X155" s="179"/>
      <c r="Y155" s="85"/>
      <c r="AK155" s="179"/>
      <c r="AL155" s="179"/>
      <c r="AY155" s="179"/>
      <c r="AZ155" s="179"/>
      <c r="BK155" s="179"/>
      <c r="BL155" s="179"/>
    </row>
    <row r="156" spans="1:75" s="82" customFormat="1" ht="33.6" customHeight="1">
      <c r="A156" s="157"/>
      <c r="B156" s="93" t="s">
        <v>27</v>
      </c>
      <c r="C156" s="221" t="s">
        <v>7</v>
      </c>
      <c r="D156" s="221">
        <v>1</v>
      </c>
      <c r="E156" s="228"/>
      <c r="F156" s="88">
        <v>5000</v>
      </c>
      <c r="G156" s="84"/>
      <c r="H156" s="85"/>
      <c r="I156" s="85"/>
      <c r="J156" s="85"/>
      <c r="K156" s="85"/>
      <c r="L156" s="85"/>
      <c r="M156" s="85"/>
      <c r="N156" s="85"/>
      <c r="O156" s="85"/>
      <c r="P156" s="85"/>
      <c r="Q156" s="85"/>
      <c r="R156" s="85"/>
      <c r="S156" s="85"/>
      <c r="T156" s="85"/>
      <c r="U156" s="85"/>
      <c r="V156" s="85"/>
      <c r="W156" s="179"/>
      <c r="X156" s="179"/>
      <c r="Y156" s="85"/>
      <c r="AK156" s="179"/>
      <c r="AL156" s="179"/>
      <c r="AY156" s="179"/>
      <c r="AZ156" s="179"/>
      <c r="BK156" s="179"/>
      <c r="BL156" s="179"/>
    </row>
    <row r="157" spans="1:75" s="85" customFormat="1" ht="25.15" customHeight="1">
      <c r="A157" s="156"/>
      <c r="B157" s="4" t="s">
        <v>6</v>
      </c>
      <c r="C157" s="5"/>
      <c r="D157" s="5"/>
      <c r="E157" s="6">
        <f>SUM(E156)</f>
        <v>0</v>
      </c>
      <c r="F157" s="89" t="e">
        <f>#REF!+#REF!+#REF!+#REF!+F156</f>
        <v>#REF!</v>
      </c>
      <c r="G157" s="84"/>
      <c r="BN157" s="198"/>
      <c r="BO157" s="205">
        <f>E157</f>
        <v>0</v>
      </c>
    </row>
    <row r="158" spans="1:75" s="76" customFormat="1" ht="48" customHeight="1">
      <c r="A158" s="158"/>
      <c r="B158" s="75" t="s">
        <v>87</v>
      </c>
      <c r="C158" s="86" t="s">
        <v>26</v>
      </c>
      <c r="D158" s="187">
        <f ca="1">D67+D86+D98+D142+D148+D129+D76+D152</f>
        <v>0</v>
      </c>
      <c r="E158" s="187">
        <f ca="1">E67+E86+E98+E142+E148+E129+E76+E152+E157</f>
        <v>0</v>
      </c>
      <c r="F158" s="187">
        <f>F67+F86+F98+F142+F148+F129+F76</f>
        <v>0</v>
      </c>
      <c r="G158" s="187">
        <f ca="1">G67+G86+G98+G14+G1522+G148+G129+G76+G142+G152</f>
        <v>0</v>
      </c>
      <c r="H158" s="187">
        <f t="shared" ref="H158:BN158" ca="1" si="478">H67+H86+H98+H14+H1522+H148+H129+H76+H142+H152</f>
        <v>0</v>
      </c>
      <c r="I158" s="187">
        <f t="shared" ca="1" si="478"/>
        <v>0</v>
      </c>
      <c r="J158" s="187">
        <f t="shared" ca="1" si="478"/>
        <v>0</v>
      </c>
      <c r="K158" s="187">
        <f t="shared" ca="1" si="478"/>
        <v>0</v>
      </c>
      <c r="L158" s="187">
        <f t="shared" ca="1" si="478"/>
        <v>0</v>
      </c>
      <c r="M158" s="187">
        <f t="shared" ca="1" si="478"/>
        <v>0</v>
      </c>
      <c r="N158" s="187">
        <f t="shared" ca="1" si="478"/>
        <v>0</v>
      </c>
      <c r="O158" s="187">
        <f t="shared" ca="1" si="478"/>
        <v>0</v>
      </c>
      <c r="P158" s="187">
        <f t="shared" ca="1" si="478"/>
        <v>0</v>
      </c>
      <c r="Q158" s="187">
        <f t="shared" ca="1" si="478"/>
        <v>0</v>
      </c>
      <c r="R158" s="187">
        <f t="shared" ca="1" si="478"/>
        <v>0</v>
      </c>
      <c r="S158" s="187">
        <f t="shared" ca="1" si="478"/>
        <v>0</v>
      </c>
      <c r="T158" s="187">
        <f t="shared" ca="1" si="478"/>
        <v>0</v>
      </c>
      <c r="U158" s="187">
        <f t="shared" ca="1" si="478"/>
        <v>0</v>
      </c>
      <c r="V158" s="187">
        <f t="shared" ca="1" si="478"/>
        <v>0</v>
      </c>
      <c r="W158" s="187">
        <f t="shared" si="478"/>
        <v>0</v>
      </c>
      <c r="X158" s="187">
        <f t="shared" si="478"/>
        <v>0</v>
      </c>
      <c r="Y158" s="187">
        <f t="shared" ca="1" si="478"/>
        <v>0</v>
      </c>
      <c r="Z158" s="187">
        <f t="shared" ca="1" si="478"/>
        <v>0</v>
      </c>
      <c r="AA158" s="187">
        <f t="shared" ca="1" si="478"/>
        <v>0</v>
      </c>
      <c r="AB158" s="187">
        <f t="shared" ca="1" si="478"/>
        <v>0</v>
      </c>
      <c r="AC158" s="187">
        <f t="shared" ca="1" si="478"/>
        <v>0</v>
      </c>
      <c r="AD158" s="187">
        <f t="shared" ca="1" si="478"/>
        <v>0</v>
      </c>
      <c r="AE158" s="187">
        <f t="shared" ca="1" si="478"/>
        <v>0</v>
      </c>
      <c r="AF158" s="187">
        <f t="shared" ca="1" si="478"/>
        <v>0</v>
      </c>
      <c r="AG158" s="187">
        <f t="shared" ca="1" si="478"/>
        <v>0</v>
      </c>
      <c r="AH158" s="187">
        <f t="shared" ca="1" si="478"/>
        <v>0</v>
      </c>
      <c r="AI158" s="187">
        <f t="shared" ca="1" si="478"/>
        <v>0</v>
      </c>
      <c r="AJ158" s="187">
        <f t="shared" ca="1" si="478"/>
        <v>0</v>
      </c>
      <c r="AK158" s="187">
        <f t="shared" ca="1" si="478"/>
        <v>0</v>
      </c>
      <c r="AL158" s="187">
        <f t="shared" ca="1" si="478"/>
        <v>0</v>
      </c>
      <c r="AM158" s="187">
        <f t="shared" ca="1" si="478"/>
        <v>0</v>
      </c>
      <c r="AN158" s="187">
        <f t="shared" ca="1" si="478"/>
        <v>0</v>
      </c>
      <c r="AO158" s="187">
        <f t="shared" ca="1" si="478"/>
        <v>0</v>
      </c>
      <c r="AP158" s="187">
        <f t="shared" ca="1" si="478"/>
        <v>0</v>
      </c>
      <c r="AQ158" s="187">
        <f t="shared" ca="1" si="478"/>
        <v>0</v>
      </c>
      <c r="AR158" s="187">
        <f t="shared" ca="1" si="478"/>
        <v>0</v>
      </c>
      <c r="AS158" s="187">
        <f t="shared" ca="1" si="478"/>
        <v>0</v>
      </c>
      <c r="AT158" s="187">
        <f t="shared" ca="1" si="478"/>
        <v>0</v>
      </c>
      <c r="AU158" s="187">
        <f t="shared" ca="1" si="478"/>
        <v>0</v>
      </c>
      <c r="AV158" s="187">
        <f t="shared" ca="1" si="478"/>
        <v>0</v>
      </c>
      <c r="AW158" s="187">
        <f t="shared" ca="1" si="478"/>
        <v>0</v>
      </c>
      <c r="AX158" s="187">
        <f t="shared" ca="1" si="478"/>
        <v>0</v>
      </c>
      <c r="AY158" s="187">
        <f t="shared" ca="1" si="478"/>
        <v>0</v>
      </c>
      <c r="AZ158" s="187">
        <f t="shared" ca="1" si="478"/>
        <v>0</v>
      </c>
      <c r="BA158" s="187">
        <f t="shared" ca="1" si="478"/>
        <v>0</v>
      </c>
      <c r="BB158" s="187">
        <f t="shared" ca="1" si="478"/>
        <v>0</v>
      </c>
      <c r="BC158" s="187">
        <f t="shared" ca="1" si="478"/>
        <v>0</v>
      </c>
      <c r="BD158" s="187">
        <f t="shared" ca="1" si="478"/>
        <v>0</v>
      </c>
      <c r="BE158" s="187">
        <f t="shared" ca="1" si="478"/>
        <v>0</v>
      </c>
      <c r="BF158" s="187">
        <f t="shared" ca="1" si="478"/>
        <v>0</v>
      </c>
      <c r="BG158" s="187">
        <f t="shared" ca="1" si="478"/>
        <v>0</v>
      </c>
      <c r="BH158" s="187">
        <f t="shared" ca="1" si="478"/>
        <v>0</v>
      </c>
      <c r="BI158" s="187">
        <f t="shared" ca="1" si="478"/>
        <v>0</v>
      </c>
      <c r="BJ158" s="187">
        <f t="shared" ca="1" si="478"/>
        <v>0</v>
      </c>
      <c r="BK158" s="187">
        <f t="shared" ca="1" si="478"/>
        <v>0</v>
      </c>
      <c r="BL158" s="187">
        <f t="shared" ca="1" si="478"/>
        <v>0</v>
      </c>
      <c r="BM158" s="187">
        <f t="shared" si="478"/>
        <v>0</v>
      </c>
      <c r="BN158" s="187">
        <f t="shared" ca="1" si="478"/>
        <v>0</v>
      </c>
      <c r="BO158" s="187">
        <f ca="1">BO67+BO86+BO98+BO14+BO1522+BO148+BO129+BO76+BO142+BO152</f>
        <v>0</v>
      </c>
      <c r="BP158" s="92"/>
      <c r="BQ158" s="92"/>
      <c r="BR158" s="92"/>
      <c r="BS158" s="92"/>
      <c r="BT158" s="92"/>
      <c r="BU158" s="92"/>
      <c r="BV158" s="92"/>
      <c r="BW158" s="92"/>
    </row>
    <row r="159" spans="1:75">
      <c r="B159" s="77"/>
    </row>
    <row r="160" spans="1:75">
      <c r="X160" s="90"/>
      <c r="BO160" s="90"/>
    </row>
    <row r="161" spans="4:24">
      <c r="X161" s="90"/>
    </row>
    <row r="162" spans="4:24">
      <c r="D162" s="229"/>
      <c r="E162" s="230"/>
    </row>
  </sheetData>
  <mergeCells count="54">
    <mergeCell ref="AM3:AZ3"/>
    <mergeCell ref="AW5:AX5"/>
    <mergeCell ref="AU5:AV5"/>
    <mergeCell ref="AS5:AT5"/>
    <mergeCell ref="BG5:BH5"/>
    <mergeCell ref="BG4:BH4"/>
    <mergeCell ref="BE4:BF4"/>
    <mergeCell ref="BI5:BJ5"/>
    <mergeCell ref="BA5:BB5"/>
    <mergeCell ref="BC5:BD5"/>
    <mergeCell ref="BE5:BF5"/>
    <mergeCell ref="AQ5:AR5"/>
    <mergeCell ref="AG4:AH4"/>
    <mergeCell ref="AI4:AJ4"/>
    <mergeCell ref="AM4:AN4"/>
    <mergeCell ref="AO4:AP4"/>
    <mergeCell ref="BC4:BD4"/>
    <mergeCell ref="Q5:R5"/>
    <mergeCell ref="S5:T5"/>
    <mergeCell ref="AQ4:AR4"/>
    <mergeCell ref="AS4:AT4"/>
    <mergeCell ref="AU4:AV4"/>
    <mergeCell ref="U5:V5"/>
    <mergeCell ref="Y5:Z5"/>
    <mergeCell ref="AA5:AB5"/>
    <mergeCell ref="AC4:AD4"/>
    <mergeCell ref="AE4:AF4"/>
    <mergeCell ref="AI5:AJ5"/>
    <mergeCell ref="AM5:AN5"/>
    <mergeCell ref="AO5:AP5"/>
    <mergeCell ref="AC5:AD5"/>
    <mergeCell ref="AE5:AF5"/>
    <mergeCell ref="AG5:AH5"/>
    <mergeCell ref="G5:H5"/>
    <mergeCell ref="I5:J5"/>
    <mergeCell ref="K5:L5"/>
    <mergeCell ref="M5:N5"/>
    <mergeCell ref="O5:P5"/>
    <mergeCell ref="Y3:AL3"/>
    <mergeCell ref="AA4:AB4"/>
    <mergeCell ref="Y4:Z4"/>
    <mergeCell ref="BA3:BI3"/>
    <mergeCell ref="G4:H4"/>
    <mergeCell ref="I4:J4"/>
    <mergeCell ref="K4:L4"/>
    <mergeCell ref="M4:N4"/>
    <mergeCell ref="O4:P4"/>
    <mergeCell ref="Q4:R4"/>
    <mergeCell ref="S4:T4"/>
    <mergeCell ref="U4:V4"/>
    <mergeCell ref="G3:X3"/>
    <mergeCell ref="BI4:BJ4"/>
    <mergeCell ref="AW4:AX4"/>
    <mergeCell ref="BA4:BB4"/>
  </mergeCells>
  <pageMargins left="0.33" right="0.19" top="0.49" bottom="0.5" header="0.3" footer="0.3"/>
  <pageSetup paperSize="17" scale="24" orientation="landscape" r:id="rId1"/>
  <headerFooter>
    <oddFooter>&amp;L&amp;P/&amp;N</oddFooter>
  </headerFooter>
  <colBreaks count="1" manualBreakCount="1">
    <brk id="24" max="273"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7B625-52ED-46CB-BD25-D27FA7D6F8F1}">
  <dimension ref="A1:AQ82"/>
  <sheetViews>
    <sheetView tabSelected="1" topLeftCell="A42" zoomScale="85" zoomScaleNormal="85" workbookViewId="0">
      <selection sqref="A1:G74"/>
    </sheetView>
  </sheetViews>
  <sheetFormatPr defaultRowHeight="15"/>
  <cols>
    <col min="2" max="2" width="40.140625" customWidth="1"/>
    <col min="3" max="3" width="12.5703125" style="103" customWidth="1"/>
    <col min="4" max="4" width="15.85546875" customWidth="1"/>
    <col min="5" max="5" width="12.140625" customWidth="1"/>
    <col min="6" max="6" width="13.7109375" customWidth="1"/>
    <col min="7" max="7" width="19.140625" customWidth="1"/>
    <col min="248" max="248" width="0.85546875" customWidth="1"/>
    <col min="249" max="249" width="40.140625" customWidth="1"/>
    <col min="250" max="250" width="12.5703125" customWidth="1"/>
    <col min="251" max="251" width="15.85546875" customWidth="1"/>
    <col min="252" max="252" width="12.140625" customWidth="1"/>
    <col min="253" max="253" width="13.7109375" customWidth="1"/>
    <col min="254" max="254" width="19.140625" customWidth="1"/>
    <col min="255" max="255" width="20.42578125" customWidth="1"/>
    <col min="504" max="504" width="0.85546875" customWidth="1"/>
    <col min="505" max="505" width="40.140625" customWidth="1"/>
    <col min="506" max="506" width="12.5703125" customWidth="1"/>
    <col min="507" max="507" width="15.85546875" customWidth="1"/>
    <col min="508" max="508" width="12.140625" customWidth="1"/>
    <col min="509" max="509" width="13.7109375" customWidth="1"/>
    <col min="510" max="510" width="19.140625" customWidth="1"/>
    <col min="511" max="511" width="20.42578125" customWidth="1"/>
    <col min="760" max="760" width="0.85546875" customWidth="1"/>
    <col min="761" max="761" width="40.140625" customWidth="1"/>
    <col min="762" max="762" width="12.5703125" customWidth="1"/>
    <col min="763" max="763" width="15.85546875" customWidth="1"/>
    <col min="764" max="764" width="12.140625" customWidth="1"/>
    <col min="765" max="765" width="13.7109375" customWidth="1"/>
    <col min="766" max="766" width="19.140625" customWidth="1"/>
    <col min="767" max="767" width="20.42578125" customWidth="1"/>
    <col min="1016" max="1016" width="0.85546875" customWidth="1"/>
    <col min="1017" max="1017" width="40.140625" customWidth="1"/>
    <col min="1018" max="1018" width="12.5703125" customWidth="1"/>
    <col min="1019" max="1019" width="15.85546875" customWidth="1"/>
    <col min="1020" max="1020" width="12.140625" customWidth="1"/>
    <col min="1021" max="1021" width="13.7109375" customWidth="1"/>
    <col min="1022" max="1022" width="19.140625" customWidth="1"/>
    <col min="1023" max="1023" width="20.42578125" customWidth="1"/>
    <col min="1272" max="1272" width="0.85546875" customWidth="1"/>
    <col min="1273" max="1273" width="40.140625" customWidth="1"/>
    <col min="1274" max="1274" width="12.5703125" customWidth="1"/>
    <col min="1275" max="1275" width="15.85546875" customWidth="1"/>
    <col min="1276" max="1276" width="12.140625" customWidth="1"/>
    <col min="1277" max="1277" width="13.7109375" customWidth="1"/>
    <col min="1278" max="1278" width="19.140625" customWidth="1"/>
    <col min="1279" max="1279" width="20.42578125" customWidth="1"/>
    <col min="1528" max="1528" width="0.85546875" customWidth="1"/>
    <col min="1529" max="1529" width="40.140625" customWidth="1"/>
    <col min="1530" max="1530" width="12.5703125" customWidth="1"/>
    <col min="1531" max="1531" width="15.85546875" customWidth="1"/>
    <col min="1532" max="1532" width="12.140625" customWidth="1"/>
    <col min="1533" max="1533" width="13.7109375" customWidth="1"/>
    <col min="1534" max="1534" width="19.140625" customWidth="1"/>
    <col min="1535" max="1535" width="20.42578125" customWidth="1"/>
    <col min="1784" max="1784" width="0.85546875" customWidth="1"/>
    <col min="1785" max="1785" width="40.140625" customWidth="1"/>
    <col min="1786" max="1786" width="12.5703125" customWidth="1"/>
    <col min="1787" max="1787" width="15.85546875" customWidth="1"/>
    <col min="1788" max="1788" width="12.140625" customWidth="1"/>
    <col min="1789" max="1789" width="13.7109375" customWidth="1"/>
    <col min="1790" max="1790" width="19.140625" customWidth="1"/>
    <col min="1791" max="1791" width="20.42578125" customWidth="1"/>
    <col min="2040" max="2040" width="0.85546875" customWidth="1"/>
    <col min="2041" max="2041" width="40.140625" customWidth="1"/>
    <col min="2042" max="2042" width="12.5703125" customWidth="1"/>
    <col min="2043" max="2043" width="15.85546875" customWidth="1"/>
    <col min="2044" max="2044" width="12.140625" customWidth="1"/>
    <col min="2045" max="2045" width="13.7109375" customWidth="1"/>
    <col min="2046" max="2046" width="19.140625" customWidth="1"/>
    <col min="2047" max="2047" width="20.42578125" customWidth="1"/>
    <col min="2296" max="2296" width="0.85546875" customWidth="1"/>
    <col min="2297" max="2297" width="40.140625" customWidth="1"/>
    <col min="2298" max="2298" width="12.5703125" customWidth="1"/>
    <col min="2299" max="2299" width="15.85546875" customWidth="1"/>
    <col min="2300" max="2300" width="12.140625" customWidth="1"/>
    <col min="2301" max="2301" width="13.7109375" customWidth="1"/>
    <col min="2302" max="2302" width="19.140625" customWidth="1"/>
    <col min="2303" max="2303" width="20.42578125" customWidth="1"/>
    <col min="2552" max="2552" width="0.85546875" customWidth="1"/>
    <col min="2553" max="2553" width="40.140625" customWidth="1"/>
    <col min="2554" max="2554" width="12.5703125" customWidth="1"/>
    <col min="2555" max="2555" width="15.85546875" customWidth="1"/>
    <col min="2556" max="2556" width="12.140625" customWidth="1"/>
    <col min="2557" max="2557" width="13.7109375" customWidth="1"/>
    <col min="2558" max="2558" width="19.140625" customWidth="1"/>
    <col min="2559" max="2559" width="20.42578125" customWidth="1"/>
    <col min="2808" max="2808" width="0.85546875" customWidth="1"/>
    <col min="2809" max="2809" width="40.140625" customWidth="1"/>
    <col min="2810" max="2810" width="12.5703125" customWidth="1"/>
    <col min="2811" max="2811" width="15.85546875" customWidth="1"/>
    <col min="2812" max="2812" width="12.140625" customWidth="1"/>
    <col min="2813" max="2813" width="13.7109375" customWidth="1"/>
    <col min="2814" max="2814" width="19.140625" customWidth="1"/>
    <col min="2815" max="2815" width="20.42578125" customWidth="1"/>
    <col min="3064" max="3064" width="0.85546875" customWidth="1"/>
    <col min="3065" max="3065" width="40.140625" customWidth="1"/>
    <col min="3066" max="3066" width="12.5703125" customWidth="1"/>
    <col min="3067" max="3067" width="15.85546875" customWidth="1"/>
    <col min="3068" max="3068" width="12.140625" customWidth="1"/>
    <col min="3069" max="3069" width="13.7109375" customWidth="1"/>
    <col min="3070" max="3070" width="19.140625" customWidth="1"/>
    <col min="3071" max="3071" width="20.42578125" customWidth="1"/>
    <col min="3320" max="3320" width="0.85546875" customWidth="1"/>
    <col min="3321" max="3321" width="40.140625" customWidth="1"/>
    <col min="3322" max="3322" width="12.5703125" customWidth="1"/>
    <col min="3323" max="3323" width="15.85546875" customWidth="1"/>
    <col min="3324" max="3324" width="12.140625" customWidth="1"/>
    <col min="3325" max="3325" width="13.7109375" customWidth="1"/>
    <col min="3326" max="3326" width="19.140625" customWidth="1"/>
    <col min="3327" max="3327" width="20.42578125" customWidth="1"/>
    <col min="3576" max="3576" width="0.85546875" customWidth="1"/>
    <col min="3577" max="3577" width="40.140625" customWidth="1"/>
    <col min="3578" max="3578" width="12.5703125" customWidth="1"/>
    <col min="3579" max="3579" width="15.85546875" customWidth="1"/>
    <col min="3580" max="3580" width="12.140625" customWidth="1"/>
    <col min="3581" max="3581" width="13.7109375" customWidth="1"/>
    <col min="3582" max="3582" width="19.140625" customWidth="1"/>
    <col min="3583" max="3583" width="20.42578125" customWidth="1"/>
    <col min="3832" max="3832" width="0.85546875" customWidth="1"/>
    <col min="3833" max="3833" width="40.140625" customWidth="1"/>
    <col min="3834" max="3834" width="12.5703125" customWidth="1"/>
    <col min="3835" max="3835" width="15.85546875" customWidth="1"/>
    <col min="3836" max="3836" width="12.140625" customWidth="1"/>
    <col min="3837" max="3837" width="13.7109375" customWidth="1"/>
    <col min="3838" max="3838" width="19.140625" customWidth="1"/>
    <col min="3839" max="3839" width="20.42578125" customWidth="1"/>
    <col min="4088" max="4088" width="0.85546875" customWidth="1"/>
    <col min="4089" max="4089" width="40.140625" customWidth="1"/>
    <col min="4090" max="4090" width="12.5703125" customWidth="1"/>
    <col min="4091" max="4091" width="15.85546875" customWidth="1"/>
    <col min="4092" max="4092" width="12.140625" customWidth="1"/>
    <col min="4093" max="4093" width="13.7109375" customWidth="1"/>
    <col min="4094" max="4094" width="19.140625" customWidth="1"/>
    <col min="4095" max="4095" width="20.42578125" customWidth="1"/>
    <col min="4344" max="4344" width="0.85546875" customWidth="1"/>
    <col min="4345" max="4345" width="40.140625" customWidth="1"/>
    <col min="4346" max="4346" width="12.5703125" customWidth="1"/>
    <col min="4347" max="4347" width="15.85546875" customWidth="1"/>
    <col min="4348" max="4348" width="12.140625" customWidth="1"/>
    <col min="4349" max="4349" width="13.7109375" customWidth="1"/>
    <col min="4350" max="4350" width="19.140625" customWidth="1"/>
    <col min="4351" max="4351" width="20.42578125" customWidth="1"/>
    <col min="4600" max="4600" width="0.85546875" customWidth="1"/>
    <col min="4601" max="4601" width="40.140625" customWidth="1"/>
    <col min="4602" max="4602" width="12.5703125" customWidth="1"/>
    <col min="4603" max="4603" width="15.85546875" customWidth="1"/>
    <col min="4604" max="4604" width="12.140625" customWidth="1"/>
    <col min="4605" max="4605" width="13.7109375" customWidth="1"/>
    <col min="4606" max="4606" width="19.140625" customWidth="1"/>
    <col min="4607" max="4607" width="20.42578125" customWidth="1"/>
    <col min="4856" max="4856" width="0.85546875" customWidth="1"/>
    <col min="4857" max="4857" width="40.140625" customWidth="1"/>
    <col min="4858" max="4858" width="12.5703125" customWidth="1"/>
    <col min="4859" max="4859" width="15.85546875" customWidth="1"/>
    <col min="4860" max="4860" width="12.140625" customWidth="1"/>
    <col min="4861" max="4861" width="13.7109375" customWidth="1"/>
    <col min="4862" max="4862" width="19.140625" customWidth="1"/>
    <col min="4863" max="4863" width="20.42578125" customWidth="1"/>
    <col min="5112" max="5112" width="0.85546875" customWidth="1"/>
    <col min="5113" max="5113" width="40.140625" customWidth="1"/>
    <col min="5114" max="5114" width="12.5703125" customWidth="1"/>
    <col min="5115" max="5115" width="15.85546875" customWidth="1"/>
    <col min="5116" max="5116" width="12.140625" customWidth="1"/>
    <col min="5117" max="5117" width="13.7109375" customWidth="1"/>
    <col min="5118" max="5118" width="19.140625" customWidth="1"/>
    <col min="5119" max="5119" width="20.42578125" customWidth="1"/>
    <col min="5368" max="5368" width="0.85546875" customWidth="1"/>
    <col min="5369" max="5369" width="40.140625" customWidth="1"/>
    <col min="5370" max="5370" width="12.5703125" customWidth="1"/>
    <col min="5371" max="5371" width="15.85546875" customWidth="1"/>
    <col min="5372" max="5372" width="12.140625" customWidth="1"/>
    <col min="5373" max="5373" width="13.7109375" customWidth="1"/>
    <col min="5374" max="5374" width="19.140625" customWidth="1"/>
    <col min="5375" max="5375" width="20.42578125" customWidth="1"/>
    <col min="5624" max="5624" width="0.85546875" customWidth="1"/>
    <col min="5625" max="5625" width="40.140625" customWidth="1"/>
    <col min="5626" max="5626" width="12.5703125" customWidth="1"/>
    <col min="5627" max="5627" width="15.85546875" customWidth="1"/>
    <col min="5628" max="5628" width="12.140625" customWidth="1"/>
    <col min="5629" max="5629" width="13.7109375" customWidth="1"/>
    <col min="5630" max="5630" width="19.140625" customWidth="1"/>
    <col min="5631" max="5631" width="20.42578125" customWidth="1"/>
    <col min="5880" max="5880" width="0.85546875" customWidth="1"/>
    <col min="5881" max="5881" width="40.140625" customWidth="1"/>
    <col min="5882" max="5882" width="12.5703125" customWidth="1"/>
    <col min="5883" max="5883" width="15.85546875" customWidth="1"/>
    <col min="5884" max="5884" width="12.140625" customWidth="1"/>
    <col min="5885" max="5885" width="13.7109375" customWidth="1"/>
    <col min="5886" max="5886" width="19.140625" customWidth="1"/>
    <col min="5887" max="5887" width="20.42578125" customWidth="1"/>
    <col min="6136" max="6136" width="0.85546875" customWidth="1"/>
    <col min="6137" max="6137" width="40.140625" customWidth="1"/>
    <col min="6138" max="6138" width="12.5703125" customWidth="1"/>
    <col min="6139" max="6139" width="15.85546875" customWidth="1"/>
    <col min="6140" max="6140" width="12.140625" customWidth="1"/>
    <col min="6141" max="6141" width="13.7109375" customWidth="1"/>
    <col min="6142" max="6142" width="19.140625" customWidth="1"/>
    <col min="6143" max="6143" width="20.42578125" customWidth="1"/>
    <col min="6392" max="6392" width="0.85546875" customWidth="1"/>
    <col min="6393" max="6393" width="40.140625" customWidth="1"/>
    <col min="6394" max="6394" width="12.5703125" customWidth="1"/>
    <col min="6395" max="6395" width="15.85546875" customWidth="1"/>
    <col min="6396" max="6396" width="12.140625" customWidth="1"/>
    <col min="6397" max="6397" width="13.7109375" customWidth="1"/>
    <col min="6398" max="6398" width="19.140625" customWidth="1"/>
    <col min="6399" max="6399" width="20.42578125" customWidth="1"/>
    <col min="6648" max="6648" width="0.85546875" customWidth="1"/>
    <col min="6649" max="6649" width="40.140625" customWidth="1"/>
    <col min="6650" max="6650" width="12.5703125" customWidth="1"/>
    <col min="6651" max="6651" width="15.85546875" customWidth="1"/>
    <col min="6652" max="6652" width="12.140625" customWidth="1"/>
    <col min="6653" max="6653" width="13.7109375" customWidth="1"/>
    <col min="6654" max="6654" width="19.140625" customWidth="1"/>
    <col min="6655" max="6655" width="20.42578125" customWidth="1"/>
    <col min="6904" max="6904" width="0.85546875" customWidth="1"/>
    <col min="6905" max="6905" width="40.140625" customWidth="1"/>
    <col min="6906" max="6906" width="12.5703125" customWidth="1"/>
    <col min="6907" max="6907" width="15.85546875" customWidth="1"/>
    <col min="6908" max="6908" width="12.140625" customWidth="1"/>
    <col min="6909" max="6909" width="13.7109375" customWidth="1"/>
    <col min="6910" max="6910" width="19.140625" customWidth="1"/>
    <col min="6911" max="6911" width="20.42578125" customWidth="1"/>
    <col min="7160" max="7160" width="0.85546875" customWidth="1"/>
    <col min="7161" max="7161" width="40.140625" customWidth="1"/>
    <col min="7162" max="7162" width="12.5703125" customWidth="1"/>
    <col min="7163" max="7163" width="15.85546875" customWidth="1"/>
    <col min="7164" max="7164" width="12.140625" customWidth="1"/>
    <col min="7165" max="7165" width="13.7109375" customWidth="1"/>
    <col min="7166" max="7166" width="19.140625" customWidth="1"/>
    <col min="7167" max="7167" width="20.42578125" customWidth="1"/>
    <col min="7416" max="7416" width="0.85546875" customWidth="1"/>
    <col min="7417" max="7417" width="40.140625" customWidth="1"/>
    <col min="7418" max="7418" width="12.5703125" customWidth="1"/>
    <col min="7419" max="7419" width="15.85546875" customWidth="1"/>
    <col min="7420" max="7420" width="12.140625" customWidth="1"/>
    <col min="7421" max="7421" width="13.7109375" customWidth="1"/>
    <col min="7422" max="7422" width="19.140625" customWidth="1"/>
    <col min="7423" max="7423" width="20.42578125" customWidth="1"/>
    <col min="7672" max="7672" width="0.85546875" customWidth="1"/>
    <col min="7673" max="7673" width="40.140625" customWidth="1"/>
    <col min="7674" max="7674" width="12.5703125" customWidth="1"/>
    <col min="7675" max="7675" width="15.85546875" customWidth="1"/>
    <col min="7676" max="7676" width="12.140625" customWidth="1"/>
    <col min="7677" max="7677" width="13.7109375" customWidth="1"/>
    <col min="7678" max="7678" width="19.140625" customWidth="1"/>
    <col min="7679" max="7679" width="20.42578125" customWidth="1"/>
    <col min="7928" max="7928" width="0.85546875" customWidth="1"/>
    <col min="7929" max="7929" width="40.140625" customWidth="1"/>
    <col min="7930" max="7930" width="12.5703125" customWidth="1"/>
    <col min="7931" max="7931" width="15.85546875" customWidth="1"/>
    <col min="7932" max="7932" width="12.140625" customWidth="1"/>
    <col min="7933" max="7933" width="13.7109375" customWidth="1"/>
    <col min="7934" max="7934" width="19.140625" customWidth="1"/>
    <col min="7935" max="7935" width="20.42578125" customWidth="1"/>
    <col min="8184" max="8184" width="0.85546875" customWidth="1"/>
    <col min="8185" max="8185" width="40.140625" customWidth="1"/>
    <col min="8186" max="8186" width="12.5703125" customWidth="1"/>
    <col min="8187" max="8187" width="15.85546875" customWidth="1"/>
    <col min="8188" max="8188" width="12.140625" customWidth="1"/>
    <col min="8189" max="8189" width="13.7109375" customWidth="1"/>
    <col min="8190" max="8190" width="19.140625" customWidth="1"/>
    <col min="8191" max="8191" width="20.42578125" customWidth="1"/>
    <col min="8440" max="8440" width="0.85546875" customWidth="1"/>
    <col min="8441" max="8441" width="40.140625" customWidth="1"/>
    <col min="8442" max="8442" width="12.5703125" customWidth="1"/>
    <col min="8443" max="8443" width="15.85546875" customWidth="1"/>
    <col min="8444" max="8444" width="12.140625" customWidth="1"/>
    <col min="8445" max="8445" width="13.7109375" customWidth="1"/>
    <col min="8446" max="8446" width="19.140625" customWidth="1"/>
    <col min="8447" max="8447" width="20.42578125" customWidth="1"/>
    <col min="8696" max="8696" width="0.85546875" customWidth="1"/>
    <col min="8697" max="8697" width="40.140625" customWidth="1"/>
    <col min="8698" max="8698" width="12.5703125" customWidth="1"/>
    <col min="8699" max="8699" width="15.85546875" customWidth="1"/>
    <col min="8700" max="8700" width="12.140625" customWidth="1"/>
    <col min="8701" max="8701" width="13.7109375" customWidth="1"/>
    <col min="8702" max="8702" width="19.140625" customWidth="1"/>
    <col min="8703" max="8703" width="20.42578125" customWidth="1"/>
    <col min="8952" max="8952" width="0.85546875" customWidth="1"/>
    <col min="8953" max="8953" width="40.140625" customWidth="1"/>
    <col min="8954" max="8954" width="12.5703125" customWidth="1"/>
    <col min="8955" max="8955" width="15.85546875" customWidth="1"/>
    <col min="8956" max="8956" width="12.140625" customWidth="1"/>
    <col min="8957" max="8957" width="13.7109375" customWidth="1"/>
    <col min="8958" max="8958" width="19.140625" customWidth="1"/>
    <col min="8959" max="8959" width="20.42578125" customWidth="1"/>
    <col min="9208" max="9208" width="0.85546875" customWidth="1"/>
    <col min="9209" max="9209" width="40.140625" customWidth="1"/>
    <col min="9210" max="9210" width="12.5703125" customWidth="1"/>
    <col min="9211" max="9211" width="15.85546875" customWidth="1"/>
    <col min="9212" max="9212" width="12.140625" customWidth="1"/>
    <col min="9213" max="9213" width="13.7109375" customWidth="1"/>
    <col min="9214" max="9214" width="19.140625" customWidth="1"/>
    <col min="9215" max="9215" width="20.42578125" customWidth="1"/>
    <col min="9464" max="9464" width="0.85546875" customWidth="1"/>
    <col min="9465" max="9465" width="40.140625" customWidth="1"/>
    <col min="9466" max="9466" width="12.5703125" customWidth="1"/>
    <col min="9467" max="9467" width="15.85546875" customWidth="1"/>
    <col min="9468" max="9468" width="12.140625" customWidth="1"/>
    <col min="9469" max="9469" width="13.7109375" customWidth="1"/>
    <col min="9470" max="9470" width="19.140625" customWidth="1"/>
    <col min="9471" max="9471" width="20.42578125" customWidth="1"/>
    <col min="9720" max="9720" width="0.85546875" customWidth="1"/>
    <col min="9721" max="9721" width="40.140625" customWidth="1"/>
    <col min="9722" max="9722" width="12.5703125" customWidth="1"/>
    <col min="9723" max="9723" width="15.85546875" customWidth="1"/>
    <col min="9724" max="9724" width="12.140625" customWidth="1"/>
    <col min="9725" max="9725" width="13.7109375" customWidth="1"/>
    <col min="9726" max="9726" width="19.140625" customWidth="1"/>
    <col min="9727" max="9727" width="20.42578125" customWidth="1"/>
    <col min="9976" max="9976" width="0.85546875" customWidth="1"/>
    <col min="9977" max="9977" width="40.140625" customWidth="1"/>
    <col min="9978" max="9978" width="12.5703125" customWidth="1"/>
    <col min="9979" max="9979" width="15.85546875" customWidth="1"/>
    <col min="9980" max="9980" width="12.140625" customWidth="1"/>
    <col min="9981" max="9981" width="13.7109375" customWidth="1"/>
    <col min="9982" max="9982" width="19.140625" customWidth="1"/>
    <col min="9983" max="9983" width="20.42578125" customWidth="1"/>
    <col min="10232" max="10232" width="0.85546875" customWidth="1"/>
    <col min="10233" max="10233" width="40.140625" customWidth="1"/>
    <col min="10234" max="10234" width="12.5703125" customWidth="1"/>
    <col min="10235" max="10235" width="15.85546875" customWidth="1"/>
    <col min="10236" max="10236" width="12.140625" customWidth="1"/>
    <col min="10237" max="10237" width="13.7109375" customWidth="1"/>
    <col min="10238" max="10238" width="19.140625" customWidth="1"/>
    <col min="10239" max="10239" width="20.42578125" customWidth="1"/>
    <col min="10488" max="10488" width="0.85546875" customWidth="1"/>
    <col min="10489" max="10489" width="40.140625" customWidth="1"/>
    <col min="10490" max="10490" width="12.5703125" customWidth="1"/>
    <col min="10491" max="10491" width="15.85546875" customWidth="1"/>
    <col min="10492" max="10492" width="12.140625" customWidth="1"/>
    <col min="10493" max="10493" width="13.7109375" customWidth="1"/>
    <col min="10494" max="10494" width="19.140625" customWidth="1"/>
    <col min="10495" max="10495" width="20.42578125" customWidth="1"/>
    <col min="10744" max="10744" width="0.85546875" customWidth="1"/>
    <col min="10745" max="10745" width="40.140625" customWidth="1"/>
    <col min="10746" max="10746" width="12.5703125" customWidth="1"/>
    <col min="10747" max="10747" width="15.85546875" customWidth="1"/>
    <col min="10748" max="10748" width="12.140625" customWidth="1"/>
    <col min="10749" max="10749" width="13.7109375" customWidth="1"/>
    <col min="10750" max="10750" width="19.140625" customWidth="1"/>
    <col min="10751" max="10751" width="20.42578125" customWidth="1"/>
    <col min="11000" max="11000" width="0.85546875" customWidth="1"/>
    <col min="11001" max="11001" width="40.140625" customWidth="1"/>
    <col min="11002" max="11002" width="12.5703125" customWidth="1"/>
    <col min="11003" max="11003" width="15.85546875" customWidth="1"/>
    <col min="11004" max="11004" width="12.140625" customWidth="1"/>
    <col min="11005" max="11005" width="13.7109375" customWidth="1"/>
    <col min="11006" max="11006" width="19.140625" customWidth="1"/>
    <col min="11007" max="11007" width="20.42578125" customWidth="1"/>
    <col min="11256" max="11256" width="0.85546875" customWidth="1"/>
    <col min="11257" max="11257" width="40.140625" customWidth="1"/>
    <col min="11258" max="11258" width="12.5703125" customWidth="1"/>
    <col min="11259" max="11259" width="15.85546875" customWidth="1"/>
    <col min="11260" max="11260" width="12.140625" customWidth="1"/>
    <col min="11261" max="11261" width="13.7109375" customWidth="1"/>
    <col min="11262" max="11262" width="19.140625" customWidth="1"/>
    <col min="11263" max="11263" width="20.42578125" customWidth="1"/>
    <col min="11512" max="11512" width="0.85546875" customWidth="1"/>
    <col min="11513" max="11513" width="40.140625" customWidth="1"/>
    <col min="11514" max="11514" width="12.5703125" customWidth="1"/>
    <col min="11515" max="11515" width="15.85546875" customWidth="1"/>
    <col min="11516" max="11516" width="12.140625" customWidth="1"/>
    <col min="11517" max="11517" width="13.7109375" customWidth="1"/>
    <col min="11518" max="11518" width="19.140625" customWidth="1"/>
    <col min="11519" max="11519" width="20.42578125" customWidth="1"/>
    <col min="11768" max="11768" width="0.85546875" customWidth="1"/>
    <col min="11769" max="11769" width="40.140625" customWidth="1"/>
    <col min="11770" max="11770" width="12.5703125" customWidth="1"/>
    <col min="11771" max="11771" width="15.85546875" customWidth="1"/>
    <col min="11772" max="11772" width="12.140625" customWidth="1"/>
    <col min="11773" max="11773" width="13.7109375" customWidth="1"/>
    <col min="11774" max="11774" width="19.140625" customWidth="1"/>
    <col min="11775" max="11775" width="20.42578125" customWidth="1"/>
    <col min="12024" max="12024" width="0.85546875" customWidth="1"/>
    <col min="12025" max="12025" width="40.140625" customWidth="1"/>
    <col min="12026" max="12026" width="12.5703125" customWidth="1"/>
    <col min="12027" max="12027" width="15.85546875" customWidth="1"/>
    <col min="12028" max="12028" width="12.140625" customWidth="1"/>
    <col min="12029" max="12029" width="13.7109375" customWidth="1"/>
    <col min="12030" max="12030" width="19.140625" customWidth="1"/>
    <col min="12031" max="12031" width="20.42578125" customWidth="1"/>
    <col min="12280" max="12280" width="0.85546875" customWidth="1"/>
    <col min="12281" max="12281" width="40.140625" customWidth="1"/>
    <col min="12282" max="12282" width="12.5703125" customWidth="1"/>
    <col min="12283" max="12283" width="15.85546875" customWidth="1"/>
    <col min="12284" max="12284" width="12.140625" customWidth="1"/>
    <col min="12285" max="12285" width="13.7109375" customWidth="1"/>
    <col min="12286" max="12286" width="19.140625" customWidth="1"/>
    <col min="12287" max="12287" width="20.42578125" customWidth="1"/>
    <col min="12536" max="12536" width="0.85546875" customWidth="1"/>
    <col min="12537" max="12537" width="40.140625" customWidth="1"/>
    <col min="12538" max="12538" width="12.5703125" customWidth="1"/>
    <col min="12539" max="12539" width="15.85546875" customWidth="1"/>
    <col min="12540" max="12540" width="12.140625" customWidth="1"/>
    <col min="12541" max="12541" width="13.7109375" customWidth="1"/>
    <col min="12542" max="12542" width="19.140625" customWidth="1"/>
    <col min="12543" max="12543" width="20.42578125" customWidth="1"/>
    <col min="12792" max="12792" width="0.85546875" customWidth="1"/>
    <col min="12793" max="12793" width="40.140625" customWidth="1"/>
    <col min="12794" max="12794" width="12.5703125" customWidth="1"/>
    <col min="12795" max="12795" width="15.85546875" customWidth="1"/>
    <col min="12796" max="12796" width="12.140625" customWidth="1"/>
    <col min="12797" max="12797" width="13.7109375" customWidth="1"/>
    <col min="12798" max="12798" width="19.140625" customWidth="1"/>
    <col min="12799" max="12799" width="20.42578125" customWidth="1"/>
    <col min="13048" max="13048" width="0.85546875" customWidth="1"/>
    <col min="13049" max="13049" width="40.140625" customWidth="1"/>
    <col min="13050" max="13050" width="12.5703125" customWidth="1"/>
    <col min="13051" max="13051" width="15.85546875" customWidth="1"/>
    <col min="13052" max="13052" width="12.140625" customWidth="1"/>
    <col min="13053" max="13053" width="13.7109375" customWidth="1"/>
    <col min="13054" max="13054" width="19.140625" customWidth="1"/>
    <col min="13055" max="13055" width="20.42578125" customWidth="1"/>
    <col min="13304" max="13304" width="0.85546875" customWidth="1"/>
    <col min="13305" max="13305" width="40.140625" customWidth="1"/>
    <col min="13306" max="13306" width="12.5703125" customWidth="1"/>
    <col min="13307" max="13307" width="15.85546875" customWidth="1"/>
    <col min="13308" max="13308" width="12.140625" customWidth="1"/>
    <col min="13309" max="13309" width="13.7109375" customWidth="1"/>
    <col min="13310" max="13310" width="19.140625" customWidth="1"/>
    <col min="13311" max="13311" width="20.42578125" customWidth="1"/>
    <col min="13560" max="13560" width="0.85546875" customWidth="1"/>
    <col min="13561" max="13561" width="40.140625" customWidth="1"/>
    <col min="13562" max="13562" width="12.5703125" customWidth="1"/>
    <col min="13563" max="13563" width="15.85546875" customWidth="1"/>
    <col min="13564" max="13564" width="12.140625" customWidth="1"/>
    <col min="13565" max="13565" width="13.7109375" customWidth="1"/>
    <col min="13566" max="13566" width="19.140625" customWidth="1"/>
    <col min="13567" max="13567" width="20.42578125" customWidth="1"/>
    <col min="13816" max="13816" width="0.85546875" customWidth="1"/>
    <col min="13817" max="13817" width="40.140625" customWidth="1"/>
    <col min="13818" max="13818" width="12.5703125" customWidth="1"/>
    <col min="13819" max="13819" width="15.85546875" customWidth="1"/>
    <col min="13820" max="13820" width="12.140625" customWidth="1"/>
    <col min="13821" max="13821" width="13.7109375" customWidth="1"/>
    <col min="13822" max="13822" width="19.140625" customWidth="1"/>
    <col min="13823" max="13823" width="20.42578125" customWidth="1"/>
    <col min="14072" max="14072" width="0.85546875" customWidth="1"/>
    <col min="14073" max="14073" width="40.140625" customWidth="1"/>
    <col min="14074" max="14074" width="12.5703125" customWidth="1"/>
    <col min="14075" max="14075" width="15.85546875" customWidth="1"/>
    <col min="14076" max="14076" width="12.140625" customWidth="1"/>
    <col min="14077" max="14077" width="13.7109375" customWidth="1"/>
    <col min="14078" max="14078" width="19.140625" customWidth="1"/>
    <col min="14079" max="14079" width="20.42578125" customWidth="1"/>
    <col min="14328" max="14328" width="0.85546875" customWidth="1"/>
    <col min="14329" max="14329" width="40.140625" customWidth="1"/>
    <col min="14330" max="14330" width="12.5703125" customWidth="1"/>
    <col min="14331" max="14331" width="15.85546875" customWidth="1"/>
    <col min="14332" max="14332" width="12.140625" customWidth="1"/>
    <col min="14333" max="14333" width="13.7109375" customWidth="1"/>
    <col min="14334" max="14334" width="19.140625" customWidth="1"/>
    <col min="14335" max="14335" width="20.42578125" customWidth="1"/>
    <col min="14584" max="14584" width="0.85546875" customWidth="1"/>
    <col min="14585" max="14585" width="40.140625" customWidth="1"/>
    <col min="14586" max="14586" width="12.5703125" customWidth="1"/>
    <col min="14587" max="14587" width="15.85546875" customWidth="1"/>
    <col min="14588" max="14588" width="12.140625" customWidth="1"/>
    <col min="14589" max="14589" width="13.7109375" customWidth="1"/>
    <col min="14590" max="14590" width="19.140625" customWidth="1"/>
    <col min="14591" max="14591" width="20.42578125" customWidth="1"/>
    <col min="14840" max="14840" width="0.85546875" customWidth="1"/>
    <col min="14841" max="14841" width="40.140625" customWidth="1"/>
    <col min="14842" max="14842" width="12.5703125" customWidth="1"/>
    <col min="14843" max="14843" width="15.85546875" customWidth="1"/>
    <col min="14844" max="14844" width="12.140625" customWidth="1"/>
    <col min="14845" max="14845" width="13.7109375" customWidth="1"/>
    <col min="14846" max="14846" width="19.140625" customWidth="1"/>
    <col min="14847" max="14847" width="20.42578125" customWidth="1"/>
    <col min="15096" max="15096" width="0.85546875" customWidth="1"/>
    <col min="15097" max="15097" width="40.140625" customWidth="1"/>
    <col min="15098" max="15098" width="12.5703125" customWidth="1"/>
    <col min="15099" max="15099" width="15.85546875" customWidth="1"/>
    <col min="15100" max="15100" width="12.140625" customWidth="1"/>
    <col min="15101" max="15101" width="13.7109375" customWidth="1"/>
    <col min="15102" max="15102" width="19.140625" customWidth="1"/>
    <col min="15103" max="15103" width="20.42578125" customWidth="1"/>
    <col min="15352" max="15352" width="0.85546875" customWidth="1"/>
    <col min="15353" max="15353" width="40.140625" customWidth="1"/>
    <col min="15354" max="15354" width="12.5703125" customWidth="1"/>
    <col min="15355" max="15355" width="15.85546875" customWidth="1"/>
    <col min="15356" max="15356" width="12.140625" customWidth="1"/>
    <col min="15357" max="15357" width="13.7109375" customWidth="1"/>
    <col min="15358" max="15358" width="19.140625" customWidth="1"/>
    <col min="15359" max="15359" width="20.42578125" customWidth="1"/>
    <col min="15608" max="15608" width="0.85546875" customWidth="1"/>
    <col min="15609" max="15609" width="40.140625" customWidth="1"/>
    <col min="15610" max="15610" width="12.5703125" customWidth="1"/>
    <col min="15611" max="15611" width="15.85546875" customWidth="1"/>
    <col min="15612" max="15612" width="12.140625" customWidth="1"/>
    <col min="15613" max="15613" width="13.7109375" customWidth="1"/>
    <col min="15614" max="15614" width="19.140625" customWidth="1"/>
    <col min="15615" max="15615" width="20.42578125" customWidth="1"/>
    <col min="15864" max="15864" width="0.85546875" customWidth="1"/>
    <col min="15865" max="15865" width="40.140625" customWidth="1"/>
    <col min="15866" max="15866" width="12.5703125" customWidth="1"/>
    <col min="15867" max="15867" width="15.85546875" customWidth="1"/>
    <col min="15868" max="15868" width="12.140625" customWidth="1"/>
    <col min="15869" max="15869" width="13.7109375" customWidth="1"/>
    <col min="15870" max="15870" width="19.140625" customWidth="1"/>
    <col min="15871" max="15871" width="20.42578125" customWidth="1"/>
    <col min="16120" max="16120" width="0.85546875" customWidth="1"/>
    <col min="16121" max="16121" width="40.140625" customWidth="1"/>
    <col min="16122" max="16122" width="12.5703125" customWidth="1"/>
    <col min="16123" max="16123" width="15.85546875" customWidth="1"/>
    <col min="16124" max="16124" width="12.140625" customWidth="1"/>
    <col min="16125" max="16125" width="13.7109375" customWidth="1"/>
    <col min="16126" max="16126" width="19.140625" customWidth="1"/>
    <col min="16127" max="16127" width="20.42578125" customWidth="1"/>
  </cols>
  <sheetData>
    <row r="1" spans="1:43" s="99" customFormat="1" ht="18">
      <c r="A1" s="243" t="str">
        <f>'Scope of Work'!A1</f>
        <v>Project:  Mathilda Ave Landscaping Project</v>
      </c>
      <c r="B1" s="241"/>
      <c r="C1" s="242"/>
      <c r="D1" s="241"/>
      <c r="E1" s="241"/>
      <c r="F1" s="241"/>
      <c r="G1" s="241"/>
    </row>
    <row r="2" spans="1:43" s="99" customFormat="1" ht="18">
      <c r="A2" s="243" t="str">
        <f>'Scope of Work'!A2</f>
        <v>SUBJECT: Form 11 RESOURCE PLAN $ (stated in dollar value only)</v>
      </c>
      <c r="B2" s="241"/>
      <c r="C2" s="242"/>
      <c r="D2" s="241"/>
      <c r="E2" s="241"/>
      <c r="F2" s="241"/>
      <c r="G2" s="241"/>
    </row>
    <row r="3" spans="1:43" ht="31.5">
      <c r="A3" s="109" t="s">
        <v>58</v>
      </c>
      <c r="B3" s="134" t="s">
        <v>59</v>
      </c>
      <c r="C3" s="111" t="s">
        <v>60</v>
      </c>
      <c r="D3" s="109" t="s">
        <v>61</v>
      </c>
      <c r="E3" s="112" t="s">
        <v>62</v>
      </c>
      <c r="F3" s="112" t="s">
        <v>63</v>
      </c>
      <c r="G3" s="110" t="s">
        <v>64</v>
      </c>
    </row>
    <row r="4" spans="1:43" s="100" customFormat="1" ht="20.25">
      <c r="A4" s="113"/>
      <c r="B4" s="135" t="str">
        <f>'Scope of Work'!A77</f>
        <v>TASK 3.   PRELIMINARY DESIGN - (35% PS&amp;E)</v>
      </c>
      <c r="C4" s="114"/>
      <c r="D4" s="115"/>
      <c r="E4" s="116"/>
      <c r="F4" s="117"/>
      <c r="G4" s="240"/>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239"/>
      <c r="AQ4" s="107"/>
    </row>
    <row r="5" spans="1:43" ht="15.75">
      <c r="A5" s="118" t="s">
        <v>33</v>
      </c>
      <c r="B5" s="108" t="s">
        <v>57</v>
      </c>
      <c r="C5" s="119"/>
      <c r="D5" s="118"/>
      <c r="E5" s="120">
        <f>D5*C5</f>
        <v>0</v>
      </c>
      <c r="F5" s="121">
        <f>'Scope of Work'!X5</f>
        <v>0</v>
      </c>
      <c r="G5" s="121">
        <f>F5*E5</f>
        <v>0</v>
      </c>
    </row>
    <row r="6" spans="1:43" ht="15.75">
      <c r="A6" s="95" t="s">
        <v>36</v>
      </c>
      <c r="B6" s="108" t="s">
        <v>37</v>
      </c>
      <c r="C6" s="119"/>
      <c r="D6" s="118"/>
      <c r="E6" s="120">
        <f>D6*C6</f>
        <v>0</v>
      </c>
      <c r="F6" s="121">
        <f>F5</f>
        <v>0</v>
      </c>
      <c r="G6" s="121">
        <f>F6*E6</f>
        <v>0</v>
      </c>
    </row>
    <row r="7" spans="1:43" ht="15.75">
      <c r="A7" s="95" t="s">
        <v>201</v>
      </c>
      <c r="B7" s="108" t="s">
        <v>202</v>
      </c>
      <c r="C7" s="119"/>
      <c r="D7" s="118"/>
      <c r="E7" s="120">
        <f>D7*C7</f>
        <v>0</v>
      </c>
      <c r="F7" s="121">
        <f>F6</f>
        <v>0</v>
      </c>
      <c r="G7" s="121">
        <f>F7*E7</f>
        <v>0</v>
      </c>
    </row>
    <row r="8" spans="1:43" ht="15.75">
      <c r="A8" s="95" t="s">
        <v>203</v>
      </c>
      <c r="B8" s="108" t="s">
        <v>204</v>
      </c>
      <c r="C8" s="119"/>
      <c r="D8" s="118"/>
      <c r="E8" s="120">
        <f>D8*C8</f>
        <v>0</v>
      </c>
      <c r="F8" s="121">
        <f>F7</f>
        <v>0</v>
      </c>
      <c r="G8" s="121">
        <f>F8*E8</f>
        <v>0</v>
      </c>
    </row>
    <row r="9" spans="1:43" ht="15.75">
      <c r="A9" s="95" t="s">
        <v>205</v>
      </c>
      <c r="B9" s="108" t="s">
        <v>206</v>
      </c>
      <c r="C9" s="119"/>
      <c r="D9" s="118"/>
      <c r="E9" s="120">
        <f>D9*C9</f>
        <v>0</v>
      </c>
      <c r="F9" s="121">
        <f>F8</f>
        <v>0</v>
      </c>
      <c r="G9" s="121">
        <f>F9*E9</f>
        <v>0</v>
      </c>
    </row>
    <row r="10" spans="1:43" s="162" customFormat="1" ht="15.75">
      <c r="A10" s="138" t="s">
        <v>29</v>
      </c>
      <c r="B10" s="139" t="s">
        <v>65</v>
      </c>
      <c r="C10" s="140">
        <f>SUM(C5:C9)</f>
        <v>0</v>
      </c>
      <c r="D10" s="141"/>
      <c r="E10" s="140">
        <f>SUM(E5:E9)</f>
        <v>0</v>
      </c>
      <c r="F10" s="142"/>
      <c r="G10" s="142">
        <f>SUM(G5:G9)</f>
        <v>0</v>
      </c>
      <c r="I10" s="235"/>
      <c r="AP10" s="234"/>
    </row>
    <row r="11" spans="1:43" s="231" customFormat="1" ht="15.75">
      <c r="A11" s="122"/>
      <c r="B11" s="238"/>
      <c r="C11" s="123"/>
      <c r="D11" s="124"/>
      <c r="E11" s="125"/>
      <c r="F11" s="126"/>
      <c r="G11" s="237"/>
      <c r="I11" s="233"/>
      <c r="AP11" s="232"/>
    </row>
    <row r="12" spans="1:43" s="101" customFormat="1" ht="31.5">
      <c r="A12" s="113"/>
      <c r="B12" s="136" t="str">
        <f>'Scope of Work'!A87</f>
        <v>TASK 4.  FINAL DESIGN – UNCHECKED (65% PS&amp;E)</v>
      </c>
      <c r="C12" s="127"/>
      <c r="D12" s="128"/>
      <c r="E12" s="129"/>
      <c r="F12" s="130"/>
      <c r="G12" s="236"/>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234"/>
      <c r="AQ12" s="102"/>
    </row>
    <row r="13" spans="1:43" ht="15.75">
      <c r="A13" s="118" t="s">
        <v>33</v>
      </c>
      <c r="B13" s="108" t="s">
        <v>57</v>
      </c>
      <c r="C13" s="119"/>
      <c r="D13" s="118"/>
      <c r="E13" s="120">
        <f t="shared" ref="E13:E29" si="0">D13*C13</f>
        <v>0</v>
      </c>
      <c r="F13" s="121">
        <f>'Scope of Work'!X5</f>
        <v>0</v>
      </c>
      <c r="G13" s="121">
        <f t="shared" ref="G13:G21" si="1">F13*E13</f>
        <v>0</v>
      </c>
    </row>
    <row r="14" spans="1:43" ht="15.75">
      <c r="A14" s="95" t="s">
        <v>34</v>
      </c>
      <c r="B14" s="108" t="s">
        <v>35</v>
      </c>
      <c r="C14" s="119"/>
      <c r="D14" s="118"/>
      <c r="E14" s="120">
        <f t="shared" si="0"/>
        <v>0</v>
      </c>
      <c r="F14" s="121">
        <f t="shared" ref="F14:F21" si="2">F13</f>
        <v>0</v>
      </c>
      <c r="G14" s="121">
        <f t="shared" si="1"/>
        <v>0</v>
      </c>
    </row>
    <row r="15" spans="1:43" ht="15.75">
      <c r="A15" s="95" t="s">
        <v>36</v>
      </c>
      <c r="B15" s="108" t="s">
        <v>207</v>
      </c>
      <c r="C15" s="119"/>
      <c r="D15" s="118"/>
      <c r="E15" s="120">
        <f t="shared" si="0"/>
        <v>0</v>
      </c>
      <c r="F15" s="121">
        <f t="shared" si="2"/>
        <v>0</v>
      </c>
      <c r="G15" s="121">
        <f t="shared" si="1"/>
        <v>0</v>
      </c>
    </row>
    <row r="16" spans="1:43" ht="15.75">
      <c r="A16" s="95" t="s">
        <v>38</v>
      </c>
      <c r="B16" s="108" t="s">
        <v>208</v>
      </c>
      <c r="C16" s="119"/>
      <c r="D16" s="118"/>
      <c r="E16" s="120">
        <f t="shared" si="0"/>
        <v>0</v>
      </c>
      <c r="F16" s="121">
        <f t="shared" si="2"/>
        <v>0</v>
      </c>
      <c r="G16" s="121">
        <f t="shared" si="1"/>
        <v>0</v>
      </c>
    </row>
    <row r="17" spans="1:43" ht="15.75">
      <c r="A17" s="95" t="s">
        <v>39</v>
      </c>
      <c r="B17" s="108" t="s">
        <v>209</v>
      </c>
      <c r="C17" s="119"/>
      <c r="D17" s="118"/>
      <c r="E17" s="120">
        <f t="shared" si="0"/>
        <v>0</v>
      </c>
      <c r="F17" s="121">
        <f t="shared" si="2"/>
        <v>0</v>
      </c>
      <c r="G17" s="121">
        <f t="shared" si="1"/>
        <v>0</v>
      </c>
    </row>
    <row r="18" spans="1:43" ht="15.75">
      <c r="A18" s="95" t="s">
        <v>40</v>
      </c>
      <c r="B18" s="108" t="s">
        <v>41</v>
      </c>
      <c r="C18" s="119"/>
      <c r="D18" s="118"/>
      <c r="E18" s="120">
        <f t="shared" si="0"/>
        <v>0</v>
      </c>
      <c r="F18" s="121">
        <f t="shared" si="2"/>
        <v>0</v>
      </c>
      <c r="G18" s="121">
        <f t="shared" si="1"/>
        <v>0</v>
      </c>
    </row>
    <row r="19" spans="1:43" ht="15.75">
      <c r="A19" s="95" t="s">
        <v>42</v>
      </c>
      <c r="B19" s="108" t="s">
        <v>43</v>
      </c>
      <c r="C19" s="119"/>
      <c r="D19" s="118"/>
      <c r="E19" s="120">
        <f t="shared" si="0"/>
        <v>0</v>
      </c>
      <c r="F19" s="121">
        <f t="shared" si="2"/>
        <v>0</v>
      </c>
      <c r="G19" s="121">
        <f t="shared" si="1"/>
        <v>0</v>
      </c>
    </row>
    <row r="20" spans="1:43" ht="15.75">
      <c r="A20" s="95" t="s">
        <v>44</v>
      </c>
      <c r="B20" s="108" t="s">
        <v>210</v>
      </c>
      <c r="C20" s="119"/>
      <c r="D20" s="118"/>
      <c r="E20" s="120">
        <f t="shared" si="0"/>
        <v>0</v>
      </c>
      <c r="F20" s="121">
        <f t="shared" si="2"/>
        <v>0</v>
      </c>
      <c r="G20" s="121">
        <f t="shared" si="1"/>
        <v>0</v>
      </c>
    </row>
    <row r="21" spans="1:43" ht="15.75">
      <c r="A21" s="95" t="s">
        <v>201</v>
      </c>
      <c r="B21" s="108" t="s">
        <v>211</v>
      </c>
      <c r="C21" s="119"/>
      <c r="D21" s="118"/>
      <c r="E21" s="120">
        <f t="shared" si="0"/>
        <v>0</v>
      </c>
      <c r="F21" s="121">
        <f t="shared" si="2"/>
        <v>0</v>
      </c>
      <c r="G21" s="121">
        <f t="shared" si="1"/>
        <v>0</v>
      </c>
    </row>
    <row r="22" spans="1:43" ht="15.75">
      <c r="A22" s="95" t="s">
        <v>212</v>
      </c>
      <c r="B22" s="108" t="s">
        <v>213</v>
      </c>
      <c r="C22" s="119"/>
      <c r="D22" s="118"/>
      <c r="E22" s="120">
        <f t="shared" si="0"/>
        <v>0</v>
      </c>
      <c r="F22" s="121"/>
      <c r="G22" s="121"/>
    </row>
    <row r="23" spans="1:43" ht="15.75">
      <c r="A23" s="95" t="s">
        <v>214</v>
      </c>
      <c r="B23" s="108" t="s">
        <v>215</v>
      </c>
      <c r="C23" s="119"/>
      <c r="D23" s="118"/>
      <c r="E23" s="120">
        <f t="shared" si="0"/>
        <v>0</v>
      </c>
      <c r="F23" s="121">
        <f>F21</f>
        <v>0</v>
      </c>
      <c r="G23" s="121">
        <f t="shared" ref="G23:G29" si="3">F23*E23</f>
        <v>0</v>
      </c>
    </row>
    <row r="24" spans="1:43" ht="15.75">
      <c r="A24" s="95" t="s">
        <v>216</v>
      </c>
      <c r="B24" s="108" t="s">
        <v>217</v>
      </c>
      <c r="C24" s="119"/>
      <c r="D24" s="118"/>
      <c r="E24" s="120">
        <f t="shared" si="0"/>
        <v>0</v>
      </c>
      <c r="F24" s="121">
        <f t="shared" ref="F24:F29" si="4">F23</f>
        <v>0</v>
      </c>
      <c r="G24" s="121">
        <f t="shared" si="3"/>
        <v>0</v>
      </c>
    </row>
    <row r="25" spans="1:43" ht="15.75">
      <c r="A25" s="95" t="s">
        <v>203</v>
      </c>
      <c r="B25" s="108" t="s">
        <v>218</v>
      </c>
      <c r="C25" s="119"/>
      <c r="D25" s="118"/>
      <c r="E25" s="120">
        <f t="shared" si="0"/>
        <v>0</v>
      </c>
      <c r="F25" s="121">
        <f t="shared" si="4"/>
        <v>0</v>
      </c>
      <c r="G25" s="121">
        <f t="shared" si="3"/>
        <v>0</v>
      </c>
    </row>
    <row r="26" spans="1:43" ht="15.75">
      <c r="A26" s="95" t="s">
        <v>205</v>
      </c>
      <c r="B26" s="108" t="s">
        <v>219</v>
      </c>
      <c r="C26" s="119"/>
      <c r="D26" s="118"/>
      <c r="E26" s="120">
        <f t="shared" si="0"/>
        <v>0</v>
      </c>
      <c r="F26" s="121">
        <f t="shared" si="4"/>
        <v>0</v>
      </c>
      <c r="G26" s="121">
        <f t="shared" si="3"/>
        <v>0</v>
      </c>
    </row>
    <row r="27" spans="1:43" ht="15.75">
      <c r="A27" s="95" t="s">
        <v>45</v>
      </c>
      <c r="B27" s="108" t="s">
        <v>220</v>
      </c>
      <c r="C27" s="119"/>
      <c r="D27" s="118"/>
      <c r="E27" s="120">
        <f t="shared" si="0"/>
        <v>0</v>
      </c>
      <c r="F27" s="121">
        <f t="shared" si="4"/>
        <v>0</v>
      </c>
      <c r="G27" s="121">
        <f t="shared" si="3"/>
        <v>0</v>
      </c>
    </row>
    <row r="28" spans="1:43" ht="15.75">
      <c r="A28" s="95" t="s">
        <v>46</v>
      </c>
      <c r="B28" s="108" t="s">
        <v>221</v>
      </c>
      <c r="C28" s="119"/>
      <c r="D28" s="118"/>
      <c r="E28" s="120">
        <f t="shared" si="0"/>
        <v>0</v>
      </c>
      <c r="F28" s="121">
        <f t="shared" si="4"/>
        <v>0</v>
      </c>
      <c r="G28" s="121">
        <f t="shared" si="3"/>
        <v>0</v>
      </c>
    </row>
    <row r="29" spans="1:43" ht="15.75">
      <c r="A29" s="95" t="s">
        <v>46</v>
      </c>
      <c r="B29" s="108" t="s">
        <v>222</v>
      </c>
      <c r="C29" s="119"/>
      <c r="D29" s="118"/>
      <c r="E29" s="120">
        <f t="shared" si="0"/>
        <v>0</v>
      </c>
      <c r="F29" s="121">
        <f t="shared" si="4"/>
        <v>0</v>
      </c>
      <c r="G29" s="121">
        <f t="shared" si="3"/>
        <v>0</v>
      </c>
    </row>
    <row r="30" spans="1:43" s="162" customFormat="1" ht="15.75">
      <c r="A30" s="138" t="s">
        <v>29</v>
      </c>
      <c r="B30" s="139" t="s">
        <v>65</v>
      </c>
      <c r="C30" s="140">
        <f>SUM(C13:C29)</f>
        <v>0</v>
      </c>
      <c r="D30" s="141"/>
      <c r="E30" s="140">
        <f>SUM(E13:E29)</f>
        <v>0</v>
      </c>
      <c r="F30" s="142"/>
      <c r="G30" s="142">
        <f>SUM(G13:G29)</f>
        <v>0</v>
      </c>
      <c r="I30" s="235"/>
      <c r="AP30" s="234"/>
    </row>
    <row r="31" spans="1:43" s="101" customFormat="1" ht="20.25">
      <c r="A31" s="113"/>
      <c r="B31" s="135" t="str">
        <f>'Scope of Work'!A99</f>
        <v xml:space="preserve">TASK 5. FINAL DESIGN - CHECKED (95% PS&amp;E) </v>
      </c>
      <c r="C31" s="127"/>
      <c r="D31" s="128"/>
      <c r="E31" s="129"/>
      <c r="F31" s="130"/>
      <c r="G31" s="236"/>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234"/>
      <c r="AQ31" s="102"/>
    </row>
    <row r="32" spans="1:43" ht="15.75">
      <c r="A32" s="118" t="s">
        <v>33</v>
      </c>
      <c r="B32" s="108" t="s">
        <v>57</v>
      </c>
      <c r="C32" s="119"/>
      <c r="D32" s="118"/>
      <c r="E32" s="120">
        <f t="shared" ref="E32:E40" si="5">D32*C32</f>
        <v>0</v>
      </c>
      <c r="F32" s="121">
        <f>'Scope of Work'!X5</f>
        <v>0</v>
      </c>
      <c r="G32" s="121">
        <f t="shared" ref="G32:G40" si="6">F32*E32</f>
        <v>0</v>
      </c>
    </row>
    <row r="33" spans="1:7" ht="15.75">
      <c r="A33" s="95" t="s">
        <v>34</v>
      </c>
      <c r="B33" s="108" t="s">
        <v>35</v>
      </c>
      <c r="C33" s="119"/>
      <c r="D33" s="118"/>
      <c r="E33" s="120">
        <f t="shared" si="5"/>
        <v>0</v>
      </c>
      <c r="F33" s="121">
        <f t="shared" ref="F33:F40" si="7">F32</f>
        <v>0</v>
      </c>
      <c r="G33" s="121">
        <f t="shared" si="6"/>
        <v>0</v>
      </c>
    </row>
    <row r="34" spans="1:7" ht="15.75">
      <c r="A34" s="95" t="s">
        <v>36</v>
      </c>
      <c r="B34" s="108" t="s">
        <v>207</v>
      </c>
      <c r="C34" s="119"/>
      <c r="D34" s="118"/>
      <c r="E34" s="120">
        <f t="shared" si="5"/>
        <v>0</v>
      </c>
      <c r="F34" s="121">
        <f t="shared" si="7"/>
        <v>0</v>
      </c>
      <c r="G34" s="121">
        <f t="shared" si="6"/>
        <v>0</v>
      </c>
    </row>
    <row r="35" spans="1:7" ht="15.75">
      <c r="A35" s="95" t="s">
        <v>38</v>
      </c>
      <c r="B35" s="108" t="s">
        <v>208</v>
      </c>
      <c r="C35" s="119"/>
      <c r="D35" s="118"/>
      <c r="E35" s="120">
        <f t="shared" si="5"/>
        <v>0</v>
      </c>
      <c r="F35" s="121">
        <f t="shared" si="7"/>
        <v>0</v>
      </c>
      <c r="G35" s="121">
        <f t="shared" si="6"/>
        <v>0</v>
      </c>
    </row>
    <row r="36" spans="1:7" ht="15.75">
      <c r="A36" s="95" t="s">
        <v>39</v>
      </c>
      <c r="B36" s="108" t="s">
        <v>209</v>
      </c>
      <c r="C36" s="119"/>
      <c r="D36" s="118"/>
      <c r="E36" s="120">
        <f t="shared" si="5"/>
        <v>0</v>
      </c>
      <c r="F36" s="121">
        <f t="shared" si="7"/>
        <v>0</v>
      </c>
      <c r="G36" s="121">
        <f t="shared" si="6"/>
        <v>0</v>
      </c>
    </row>
    <row r="37" spans="1:7" ht="15.75">
      <c r="A37" s="95" t="s">
        <v>40</v>
      </c>
      <c r="B37" s="108" t="s">
        <v>41</v>
      </c>
      <c r="C37" s="119"/>
      <c r="D37" s="118"/>
      <c r="E37" s="120">
        <f t="shared" si="5"/>
        <v>0</v>
      </c>
      <c r="F37" s="121">
        <f t="shared" si="7"/>
        <v>0</v>
      </c>
      <c r="G37" s="121">
        <f t="shared" si="6"/>
        <v>0</v>
      </c>
    </row>
    <row r="38" spans="1:7" ht="15.75">
      <c r="A38" s="95" t="s">
        <v>42</v>
      </c>
      <c r="B38" s="108" t="s">
        <v>43</v>
      </c>
      <c r="C38" s="119"/>
      <c r="D38" s="118"/>
      <c r="E38" s="120">
        <f t="shared" si="5"/>
        <v>0</v>
      </c>
      <c r="F38" s="121">
        <f t="shared" si="7"/>
        <v>0</v>
      </c>
      <c r="G38" s="121">
        <f t="shared" si="6"/>
        <v>0</v>
      </c>
    </row>
    <row r="39" spans="1:7" ht="15.75">
      <c r="A39" s="95" t="s">
        <v>44</v>
      </c>
      <c r="B39" s="108" t="s">
        <v>210</v>
      </c>
      <c r="C39" s="119"/>
      <c r="D39" s="118"/>
      <c r="E39" s="120">
        <f t="shared" si="5"/>
        <v>0</v>
      </c>
      <c r="F39" s="121">
        <f t="shared" si="7"/>
        <v>0</v>
      </c>
      <c r="G39" s="121">
        <f t="shared" si="6"/>
        <v>0</v>
      </c>
    </row>
    <row r="40" spans="1:7" ht="15.75">
      <c r="A40" s="95" t="s">
        <v>201</v>
      </c>
      <c r="B40" s="108" t="s">
        <v>211</v>
      </c>
      <c r="C40" s="119"/>
      <c r="D40" s="118"/>
      <c r="E40" s="120">
        <f t="shared" si="5"/>
        <v>0</v>
      </c>
      <c r="F40" s="121">
        <f t="shared" si="7"/>
        <v>0</v>
      </c>
      <c r="G40" s="121">
        <f t="shared" si="6"/>
        <v>0</v>
      </c>
    </row>
    <row r="41" spans="1:7" ht="15.75">
      <c r="A41" s="95" t="s">
        <v>212</v>
      </c>
      <c r="B41" s="108" t="s">
        <v>213</v>
      </c>
      <c r="C41" s="119"/>
      <c r="D41" s="118"/>
      <c r="E41" s="120"/>
      <c r="F41" s="121"/>
      <c r="G41" s="121"/>
    </row>
    <row r="42" spans="1:7" ht="15.75">
      <c r="A42" s="95" t="s">
        <v>214</v>
      </c>
      <c r="B42" s="108" t="s">
        <v>215</v>
      </c>
      <c r="C42" s="119"/>
      <c r="D42" s="118"/>
      <c r="E42" s="120">
        <f t="shared" ref="E42:E48" si="8">D42*C42</f>
        <v>0</v>
      </c>
      <c r="F42" s="121">
        <f>F40</f>
        <v>0</v>
      </c>
      <c r="G42" s="121">
        <f t="shared" ref="G42:G48" si="9">F42*E42</f>
        <v>0</v>
      </c>
    </row>
    <row r="43" spans="1:7" ht="15.75">
      <c r="A43" s="95" t="s">
        <v>216</v>
      </c>
      <c r="B43" s="108" t="s">
        <v>217</v>
      </c>
      <c r="C43" s="119"/>
      <c r="D43" s="118"/>
      <c r="E43" s="120">
        <f t="shared" si="8"/>
        <v>0</v>
      </c>
      <c r="F43" s="121">
        <f t="shared" ref="F43:F48" si="10">F42</f>
        <v>0</v>
      </c>
      <c r="G43" s="121">
        <f t="shared" si="9"/>
        <v>0</v>
      </c>
    </row>
    <row r="44" spans="1:7" ht="15.75">
      <c r="A44" s="95" t="s">
        <v>203</v>
      </c>
      <c r="B44" s="108" t="s">
        <v>218</v>
      </c>
      <c r="C44" s="119"/>
      <c r="D44" s="118"/>
      <c r="E44" s="120">
        <f t="shared" si="8"/>
        <v>0</v>
      </c>
      <c r="F44" s="121">
        <f t="shared" si="10"/>
        <v>0</v>
      </c>
      <c r="G44" s="121">
        <f t="shared" si="9"/>
        <v>0</v>
      </c>
    </row>
    <row r="45" spans="1:7" ht="15.75">
      <c r="A45" s="95" t="s">
        <v>205</v>
      </c>
      <c r="B45" s="108" t="s">
        <v>219</v>
      </c>
      <c r="C45" s="119"/>
      <c r="D45" s="118"/>
      <c r="E45" s="120">
        <f t="shared" si="8"/>
        <v>0</v>
      </c>
      <c r="F45" s="121">
        <f t="shared" si="10"/>
        <v>0</v>
      </c>
      <c r="G45" s="121">
        <f t="shared" si="9"/>
        <v>0</v>
      </c>
    </row>
    <row r="46" spans="1:7" ht="15.75">
      <c r="A46" s="95" t="s">
        <v>45</v>
      </c>
      <c r="B46" s="108" t="s">
        <v>220</v>
      </c>
      <c r="C46" s="119"/>
      <c r="D46" s="118"/>
      <c r="E46" s="120">
        <f t="shared" si="8"/>
        <v>0</v>
      </c>
      <c r="F46" s="121">
        <f t="shared" si="10"/>
        <v>0</v>
      </c>
      <c r="G46" s="121">
        <f t="shared" si="9"/>
        <v>0</v>
      </c>
    </row>
    <row r="47" spans="1:7" ht="15.75">
      <c r="A47" s="95" t="s">
        <v>46</v>
      </c>
      <c r="B47" s="108" t="s">
        <v>221</v>
      </c>
      <c r="C47" s="119"/>
      <c r="D47" s="118"/>
      <c r="E47" s="120">
        <f t="shared" si="8"/>
        <v>0</v>
      </c>
      <c r="F47" s="121">
        <f t="shared" si="10"/>
        <v>0</v>
      </c>
      <c r="G47" s="121">
        <f t="shared" si="9"/>
        <v>0</v>
      </c>
    </row>
    <row r="48" spans="1:7" ht="15.75">
      <c r="A48" s="95" t="s">
        <v>46</v>
      </c>
      <c r="B48" s="108" t="s">
        <v>222</v>
      </c>
      <c r="C48" s="119"/>
      <c r="D48" s="118"/>
      <c r="E48" s="120">
        <f t="shared" si="8"/>
        <v>0</v>
      </c>
      <c r="F48" s="121">
        <f t="shared" si="10"/>
        <v>0</v>
      </c>
      <c r="G48" s="121">
        <f t="shared" si="9"/>
        <v>0</v>
      </c>
    </row>
    <row r="49" spans="1:43" s="162" customFormat="1" ht="15.75">
      <c r="A49" s="138" t="s">
        <v>29</v>
      </c>
      <c r="B49" s="139" t="s">
        <v>65</v>
      </c>
      <c r="C49" s="140">
        <f>SUM(C32:C48)</f>
        <v>0</v>
      </c>
      <c r="D49" s="141"/>
      <c r="E49" s="140">
        <f>SUM(E32:E48)</f>
        <v>0</v>
      </c>
      <c r="F49" s="142"/>
      <c r="G49" s="142">
        <f>SUM(G32:G48)</f>
        <v>0</v>
      </c>
      <c r="I49" s="235"/>
      <c r="AP49" s="234"/>
    </row>
    <row r="50" spans="1:43">
      <c r="A50" s="131"/>
      <c r="B50" s="137"/>
      <c r="C50" s="132"/>
      <c r="D50" s="131"/>
      <c r="E50" s="133"/>
      <c r="F50" s="131"/>
      <c r="G50" s="131"/>
    </row>
    <row r="51" spans="1:43" s="101" customFormat="1" ht="20.25">
      <c r="A51" s="113"/>
      <c r="B51" s="135" t="str">
        <f>'Scope of Work'!A130</f>
        <v>TASK 6.  FINAL DESIGN - (100% PS&amp;E) and (Final PS&amp;E)</v>
      </c>
      <c r="C51" s="127"/>
      <c r="D51" s="128"/>
      <c r="E51" s="129"/>
      <c r="F51" s="130"/>
      <c r="G51" s="236"/>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234"/>
      <c r="AQ51" s="102"/>
    </row>
    <row r="52" spans="1:43" ht="15.75">
      <c r="A52" s="118" t="s">
        <v>33</v>
      </c>
      <c r="B52" s="108" t="s">
        <v>57</v>
      </c>
      <c r="C52" s="119"/>
      <c r="D52" s="118"/>
      <c r="E52" s="120">
        <f t="shared" ref="E52:E60" si="11">D52*C52</f>
        <v>0</v>
      </c>
      <c r="F52" s="121">
        <f>'Scope of Work'!X5</f>
        <v>0</v>
      </c>
      <c r="G52" s="121">
        <f t="shared" ref="G52:G60" si="12">F52*E52</f>
        <v>0</v>
      </c>
    </row>
    <row r="53" spans="1:43" ht="15.75">
      <c r="A53" s="95" t="s">
        <v>34</v>
      </c>
      <c r="B53" s="108" t="s">
        <v>35</v>
      </c>
      <c r="C53" s="119"/>
      <c r="D53" s="118"/>
      <c r="E53" s="120">
        <f t="shared" si="11"/>
        <v>0</v>
      </c>
      <c r="F53" s="121">
        <f t="shared" ref="F53:F60" si="13">F52</f>
        <v>0</v>
      </c>
      <c r="G53" s="121">
        <f t="shared" si="12"/>
        <v>0</v>
      </c>
    </row>
    <row r="54" spans="1:43" ht="15.75">
      <c r="A54" s="95" t="s">
        <v>36</v>
      </c>
      <c r="B54" s="108" t="s">
        <v>207</v>
      </c>
      <c r="C54" s="119"/>
      <c r="D54" s="118"/>
      <c r="E54" s="120">
        <f t="shared" si="11"/>
        <v>0</v>
      </c>
      <c r="F54" s="121">
        <f t="shared" si="13"/>
        <v>0</v>
      </c>
      <c r="G54" s="121">
        <f t="shared" si="12"/>
        <v>0</v>
      </c>
    </row>
    <row r="55" spans="1:43" ht="15.75">
      <c r="A55" s="95" t="s">
        <v>38</v>
      </c>
      <c r="B55" s="108" t="s">
        <v>208</v>
      </c>
      <c r="C55" s="119"/>
      <c r="D55" s="118"/>
      <c r="E55" s="120">
        <f t="shared" si="11"/>
        <v>0</v>
      </c>
      <c r="F55" s="121">
        <f t="shared" si="13"/>
        <v>0</v>
      </c>
      <c r="G55" s="121">
        <f t="shared" si="12"/>
        <v>0</v>
      </c>
    </row>
    <row r="56" spans="1:43" ht="15.75">
      <c r="A56" s="95" t="s">
        <v>39</v>
      </c>
      <c r="B56" s="108" t="s">
        <v>209</v>
      </c>
      <c r="C56" s="119"/>
      <c r="D56" s="118"/>
      <c r="E56" s="120">
        <f t="shared" si="11"/>
        <v>0</v>
      </c>
      <c r="F56" s="121">
        <f t="shared" si="13"/>
        <v>0</v>
      </c>
      <c r="G56" s="121">
        <f t="shared" si="12"/>
        <v>0</v>
      </c>
    </row>
    <row r="57" spans="1:43" ht="15.75">
      <c r="A57" s="95" t="s">
        <v>40</v>
      </c>
      <c r="B57" s="108" t="s">
        <v>41</v>
      </c>
      <c r="C57" s="119"/>
      <c r="D57" s="118"/>
      <c r="E57" s="120">
        <f t="shared" si="11"/>
        <v>0</v>
      </c>
      <c r="F57" s="121">
        <f t="shared" si="13"/>
        <v>0</v>
      </c>
      <c r="G57" s="121">
        <f t="shared" si="12"/>
        <v>0</v>
      </c>
    </row>
    <row r="58" spans="1:43" ht="15.75">
      <c r="A58" s="95" t="s">
        <v>42</v>
      </c>
      <c r="B58" s="108" t="s">
        <v>43</v>
      </c>
      <c r="C58" s="119"/>
      <c r="D58" s="118"/>
      <c r="E58" s="120">
        <f t="shared" si="11"/>
        <v>0</v>
      </c>
      <c r="F58" s="121">
        <f t="shared" si="13"/>
        <v>0</v>
      </c>
      <c r="G58" s="121">
        <f t="shared" si="12"/>
        <v>0</v>
      </c>
    </row>
    <row r="59" spans="1:43" ht="15.75">
      <c r="A59" s="95" t="s">
        <v>44</v>
      </c>
      <c r="B59" s="108" t="s">
        <v>210</v>
      </c>
      <c r="C59" s="119"/>
      <c r="D59" s="118"/>
      <c r="E59" s="120">
        <f t="shared" si="11"/>
        <v>0</v>
      </c>
      <c r="F59" s="121">
        <f t="shared" si="13"/>
        <v>0</v>
      </c>
      <c r="G59" s="121">
        <f t="shared" si="12"/>
        <v>0</v>
      </c>
    </row>
    <row r="60" spans="1:43" ht="15.75">
      <c r="A60" s="95" t="s">
        <v>201</v>
      </c>
      <c r="B60" s="108" t="s">
        <v>211</v>
      </c>
      <c r="C60" s="119"/>
      <c r="D60" s="118"/>
      <c r="E60" s="120">
        <f t="shared" si="11"/>
        <v>0</v>
      </c>
      <c r="F60" s="121">
        <f t="shared" si="13"/>
        <v>0</v>
      </c>
      <c r="G60" s="121">
        <f t="shared" si="12"/>
        <v>0</v>
      </c>
    </row>
    <row r="61" spans="1:43" ht="15.75">
      <c r="A61" s="95" t="s">
        <v>212</v>
      </c>
      <c r="B61" s="108" t="s">
        <v>213</v>
      </c>
      <c r="C61" s="119"/>
      <c r="D61" s="118"/>
      <c r="E61" s="120"/>
      <c r="F61" s="121"/>
      <c r="G61" s="121"/>
    </row>
    <row r="62" spans="1:43" ht="15.75">
      <c r="A62" s="95" t="s">
        <v>214</v>
      </c>
      <c r="B62" s="108" t="s">
        <v>215</v>
      </c>
      <c r="C62" s="119"/>
      <c r="D62" s="118"/>
      <c r="E62" s="120">
        <f t="shared" ref="E62:E68" si="14">D62*C62</f>
        <v>0</v>
      </c>
      <c r="F62" s="121">
        <f>F60</f>
        <v>0</v>
      </c>
      <c r="G62" s="121">
        <f t="shared" ref="G62:G68" si="15">F62*E62</f>
        <v>0</v>
      </c>
    </row>
    <row r="63" spans="1:43" ht="15.75">
      <c r="A63" s="95" t="s">
        <v>216</v>
      </c>
      <c r="B63" s="108" t="s">
        <v>217</v>
      </c>
      <c r="C63" s="119"/>
      <c r="D63" s="118"/>
      <c r="E63" s="120">
        <f t="shared" si="14"/>
        <v>0</v>
      </c>
      <c r="F63" s="121">
        <f t="shared" ref="F63:F68" si="16">F62</f>
        <v>0</v>
      </c>
      <c r="G63" s="121">
        <f t="shared" si="15"/>
        <v>0</v>
      </c>
    </row>
    <row r="64" spans="1:43" ht="15.75">
      <c r="A64" s="95" t="s">
        <v>203</v>
      </c>
      <c r="B64" s="108" t="s">
        <v>218</v>
      </c>
      <c r="C64" s="119"/>
      <c r="D64" s="118"/>
      <c r="E64" s="120">
        <f t="shared" si="14"/>
        <v>0</v>
      </c>
      <c r="F64" s="121">
        <f t="shared" si="16"/>
        <v>0</v>
      </c>
      <c r="G64" s="121">
        <f t="shared" si="15"/>
        <v>0</v>
      </c>
    </row>
    <row r="65" spans="1:42" ht="15.75">
      <c r="A65" s="95" t="s">
        <v>205</v>
      </c>
      <c r="B65" s="108" t="s">
        <v>219</v>
      </c>
      <c r="C65" s="119"/>
      <c r="D65" s="118"/>
      <c r="E65" s="120">
        <f t="shared" si="14"/>
        <v>0</v>
      </c>
      <c r="F65" s="121">
        <f t="shared" si="16"/>
        <v>0</v>
      </c>
      <c r="G65" s="121">
        <f t="shared" si="15"/>
        <v>0</v>
      </c>
    </row>
    <row r="66" spans="1:42" ht="15.75">
      <c r="A66" s="95" t="s">
        <v>45</v>
      </c>
      <c r="B66" s="108" t="s">
        <v>220</v>
      </c>
      <c r="C66" s="119"/>
      <c r="D66" s="118"/>
      <c r="E66" s="120">
        <f t="shared" si="14"/>
        <v>0</v>
      </c>
      <c r="F66" s="121">
        <f t="shared" si="16"/>
        <v>0</v>
      </c>
      <c r="G66" s="121">
        <f t="shared" si="15"/>
        <v>0</v>
      </c>
    </row>
    <row r="67" spans="1:42" ht="15.75">
      <c r="A67" s="95" t="s">
        <v>46</v>
      </c>
      <c r="B67" s="108" t="s">
        <v>221</v>
      </c>
      <c r="C67" s="119"/>
      <c r="D67" s="118"/>
      <c r="E67" s="120">
        <f t="shared" si="14"/>
        <v>0</v>
      </c>
      <c r="F67" s="121">
        <f t="shared" si="16"/>
        <v>0</v>
      </c>
      <c r="G67" s="121">
        <f t="shared" si="15"/>
        <v>0</v>
      </c>
    </row>
    <row r="68" spans="1:42" ht="15.75">
      <c r="A68" s="95" t="s">
        <v>46</v>
      </c>
      <c r="B68" s="108" t="s">
        <v>222</v>
      </c>
      <c r="C68" s="119"/>
      <c r="D68" s="118"/>
      <c r="E68" s="120">
        <f t="shared" si="14"/>
        <v>0</v>
      </c>
      <c r="F68" s="121">
        <f t="shared" si="16"/>
        <v>0</v>
      </c>
      <c r="G68" s="121">
        <f t="shared" si="15"/>
        <v>0</v>
      </c>
    </row>
    <row r="69" spans="1:42" s="162" customFormat="1" ht="15.75">
      <c r="A69" s="138" t="s">
        <v>29</v>
      </c>
      <c r="B69" s="139" t="s">
        <v>65</v>
      </c>
      <c r="C69" s="140">
        <f>SUM(C52:C68)</f>
        <v>0</v>
      </c>
      <c r="D69" s="141"/>
      <c r="E69" s="140">
        <f>SUM(E52:E68)</f>
        <v>0</v>
      </c>
      <c r="F69" s="142"/>
      <c r="G69" s="142">
        <f>SUM(G52:G68)</f>
        <v>0</v>
      </c>
      <c r="I69" s="235"/>
      <c r="AP69" s="234"/>
    </row>
    <row r="70" spans="1:42" ht="18" customHeight="1">
      <c r="A70" s="131"/>
      <c r="B70" s="137"/>
      <c r="C70" s="132"/>
      <c r="D70" s="131"/>
      <c r="E70" s="133"/>
      <c r="F70" s="131"/>
      <c r="G70" s="131"/>
    </row>
    <row r="71" spans="1:42" s="231" customFormat="1" ht="25.5" customHeight="1">
      <c r="A71" s="138"/>
      <c r="B71" s="138" t="s">
        <v>85</v>
      </c>
      <c r="C71" s="140"/>
      <c r="D71" s="141"/>
      <c r="E71" s="140">
        <f>E10+E30+E49+E69</f>
        <v>0</v>
      </c>
      <c r="F71" s="142"/>
      <c r="G71" s="142">
        <f>G10+G30+G69+G49</f>
        <v>0</v>
      </c>
      <c r="I71" s="233"/>
      <c r="AP71" s="232"/>
    </row>
    <row r="72" spans="1:42" ht="18" customHeight="1">
      <c r="A72" s="131"/>
      <c r="B72" s="137"/>
      <c r="C72" s="132"/>
      <c r="D72" s="131"/>
      <c r="E72" s="133"/>
      <c r="F72" s="131"/>
      <c r="G72" s="131"/>
    </row>
    <row r="73" spans="1:42" ht="18" customHeight="1">
      <c r="A73" s="131"/>
      <c r="B73" s="137"/>
      <c r="C73" s="132"/>
      <c r="D73" s="131"/>
      <c r="E73" s="133"/>
      <c r="F73" s="131"/>
      <c r="G73" s="131"/>
    </row>
    <row r="74" spans="1:42" s="231" customFormat="1" ht="21.75" customHeight="1">
      <c r="A74" s="138"/>
      <c r="B74" s="138" t="s">
        <v>65</v>
      </c>
      <c r="C74" s="140"/>
      <c r="D74" s="141"/>
      <c r="E74" s="140">
        <f>SUM(E71:E72)</f>
        <v>0</v>
      </c>
      <c r="F74" s="142"/>
      <c r="G74" s="142">
        <f>SUM(G71:G72)</f>
        <v>0</v>
      </c>
      <c r="I74" s="233"/>
      <c r="AP74" s="232"/>
    </row>
    <row r="75" spans="1:42" ht="15.75">
      <c r="B75" s="104"/>
    </row>
    <row r="76" spans="1:42" ht="15.75">
      <c r="B76" s="104"/>
    </row>
    <row r="77" spans="1:42" ht="15.75">
      <c r="B77" s="104"/>
    </row>
    <row r="78" spans="1:42" ht="15.75">
      <c r="B78" s="104"/>
    </row>
    <row r="79" spans="1:42" ht="15.75">
      <c r="B79" s="104"/>
    </row>
    <row r="80" spans="1:42" ht="15.75">
      <c r="B80" s="104"/>
    </row>
    <row r="81" spans="2:2" ht="15.75">
      <c r="B81" s="104"/>
    </row>
    <row r="82" spans="2:2" ht="15.75">
      <c r="B82" s="104"/>
    </row>
  </sheetData>
  <printOptions horizontalCentered="1"/>
  <pageMargins left="0.5" right="0.35" top="0.44" bottom="0.66" header="0.3" footer="0.3"/>
  <pageSetup scale="75" orientation="portrait" r:id="rId1"/>
  <headerFooter>
    <oddFooter>&amp;L&amp;P/&amp;N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7f93ce2d-8943-4111-bfb4-d51822eedb8d"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F4F68EDE6AC3E14CB0D59DD97ACFE0CE" ma:contentTypeVersion="6" ma:contentTypeDescription="Create a new document." ma:contentTypeScope="" ma:versionID="42ec2b222209a5d58ca54067f62abaae">
  <xsd:schema xmlns:xsd="http://www.w3.org/2001/XMLSchema" xmlns:xs="http://www.w3.org/2001/XMLSchema" xmlns:p="http://schemas.microsoft.com/office/2006/metadata/properties" xmlns:ns2="f4f8db5a-360f-42e5-af29-6f45235e8b90" xmlns:ns3="1907a6ea-ec22-4fbd-adbc-36a776dedbea" targetNamespace="http://schemas.microsoft.com/office/2006/metadata/properties" ma:root="true" ma:fieldsID="3333cea766bc6c27ca6437df6cd8db19" ns2:_="" ns3:_="">
    <xsd:import namespace="f4f8db5a-360f-42e5-af29-6f45235e8b90"/>
    <xsd:import namespace="1907a6ea-ec22-4fbd-adbc-36a776dedb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8db5a-360f-42e5-af29-6f45235e8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s" ma:index="12"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07a6ea-ec22-4fbd-adbc-36a776dedbe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omments xmlns="f4f8db5a-360f-42e5-af29-6f45235e8b90" xsi:nil="true"/>
  </documentManagement>
</p:properties>
</file>

<file path=customXml/itemProps1.xml><?xml version="1.0" encoding="utf-8"?>
<ds:datastoreItem xmlns:ds="http://schemas.openxmlformats.org/officeDocument/2006/customXml" ds:itemID="{F4246DEA-993F-4A98-8956-8BFF05563CB0}">
  <ds:schemaRefs>
    <ds:schemaRef ds:uri="http://schemas.microsoft.com/sharepoint/v3/contenttype/forms"/>
  </ds:schemaRefs>
</ds:datastoreItem>
</file>

<file path=customXml/itemProps2.xml><?xml version="1.0" encoding="utf-8"?>
<ds:datastoreItem xmlns:ds="http://schemas.openxmlformats.org/officeDocument/2006/customXml" ds:itemID="{E115F0F4-286B-466C-A2CB-CC7F260B40E8}">
  <ds:schemaRefs>
    <ds:schemaRef ds:uri="Microsoft.SharePoint.Taxonomy.ContentTypeSync"/>
  </ds:schemaRefs>
</ds:datastoreItem>
</file>

<file path=customXml/itemProps3.xml><?xml version="1.0" encoding="utf-8"?>
<ds:datastoreItem xmlns:ds="http://schemas.openxmlformats.org/officeDocument/2006/customXml" ds:itemID="{4971489D-E6C5-4F19-8270-1A4E9D9D7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8db5a-360f-42e5-af29-6f45235e8b90"/>
    <ds:schemaRef ds:uri="1907a6ea-ec22-4fbd-adbc-36a776ded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605F5B-16D4-447C-83FA-B1B06A1AD3F9}">
  <ds:schemaRefs>
    <ds:schemaRef ds:uri="http://schemas.openxmlformats.org/package/2006/metadata/core-properties"/>
    <ds:schemaRef ds:uri="http://schemas.microsoft.com/office/2006/documentManagement/types"/>
    <ds:schemaRef ds:uri="1907a6ea-ec22-4fbd-adbc-36a776dedbea"/>
    <ds:schemaRef ds:uri="http://schemas.microsoft.com/office/infopath/2007/PartnerControls"/>
    <ds:schemaRef ds:uri="http://purl.org/dc/elements/1.1/"/>
    <ds:schemaRef ds:uri="http://schemas.microsoft.com/office/2006/metadata/properties"/>
    <ds:schemaRef ds:uri="http://purl.org/dc/terms/"/>
    <ds:schemaRef ds:uri="f4f8db5a-360f-42e5-af29-6f45235e8b9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Scope of Work</vt:lpstr>
      <vt:lpstr>PSE </vt:lpstr>
      <vt:lpstr>'PSE '!Print_Area</vt:lpstr>
      <vt:lpstr>'Scope of Work'!Print_Area</vt:lpstr>
      <vt:lpstr>'PSE '!Print_Titles</vt:lpstr>
      <vt:lpstr>'Scope of Work'!Print_Titles</vt:lpstr>
    </vt:vector>
  </TitlesOfParts>
  <Company>VTA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Hernandez, Isaias</dc:creator>
  <cp:lastModifiedBy>Le, Peter</cp:lastModifiedBy>
  <cp:lastPrinted>2020-01-29T23:42:02Z</cp:lastPrinted>
  <dcterms:created xsi:type="dcterms:W3CDTF">2017-10-06T18:27:05Z</dcterms:created>
  <dcterms:modified xsi:type="dcterms:W3CDTF">2020-01-29T23:42:04Z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0x010100F4F68EDE6AC3E14CB0D59DD97ACFE0CE</vt:lpwstr>
  </property>
</Properties>
</file>