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file\CammAdmin\PURCHASING\BUYERS\Giang_N\P17256- TVM Parts\P17256 - TVM Parts\Pre-Solicitation Readiness Review\"/>
    </mc:Choice>
  </mc:AlternateContent>
  <xr:revisionPtr revIDLastSave="0" documentId="13_ncr:1_{7ADDFBE5-4856-40A3-8E5D-B7D5C9E722E2}" xr6:coauthVersionLast="36" xr6:coauthVersionMax="36" xr10:uidLastSave="{00000000-0000-0000-0000-000000000000}"/>
  <bookViews>
    <workbookView xWindow="2385" yWindow="0" windowWidth="19785" windowHeight="8430" activeTab="2" xr2:uid="{8A0E540B-C79A-449D-82DE-F3199281B1CA}"/>
  </bookViews>
  <sheets>
    <sheet name="Grand Total" sheetId="3" r:id="rId1"/>
    <sheet name="Services" sheetId="1" r:id="rId2"/>
    <sheet name="Parts" sheetId="2" r:id="rId3"/>
  </sheets>
  <definedNames>
    <definedName name="_Toc378686724" localSheetId="0">'Grand Total'!$A$1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" i="1" l="1"/>
  <c r="C3" i="3"/>
  <c r="I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J41" i="1"/>
  <c r="L6" i="1"/>
  <c r="L7" i="1"/>
  <c r="L9" i="1"/>
  <c r="L10" i="1"/>
  <c r="L11" i="1"/>
  <c r="L13" i="1"/>
  <c r="L14" i="1"/>
  <c r="L15" i="1"/>
  <c r="L17" i="1"/>
  <c r="L18" i="1"/>
  <c r="L19" i="1"/>
  <c r="L21" i="1"/>
  <c r="L22" i="1"/>
  <c r="L23" i="1"/>
  <c r="L25" i="1"/>
  <c r="L26" i="1"/>
  <c r="L27" i="1"/>
  <c r="L29" i="1"/>
  <c r="L30" i="1"/>
  <c r="L31" i="1"/>
  <c r="L33" i="1"/>
  <c r="L34" i="1"/>
  <c r="L35" i="1"/>
  <c r="L37" i="1"/>
  <c r="L38" i="1"/>
  <c r="L39" i="1"/>
  <c r="L41" i="1"/>
  <c r="J6" i="1"/>
  <c r="J7" i="1"/>
  <c r="J9" i="1"/>
  <c r="J10" i="1"/>
  <c r="J11" i="1"/>
  <c r="J13" i="1"/>
  <c r="J14" i="1"/>
  <c r="J15" i="1"/>
  <c r="J17" i="1"/>
  <c r="J18" i="1"/>
  <c r="J19" i="1"/>
  <c r="J21" i="1"/>
  <c r="J22" i="1"/>
  <c r="J23" i="1"/>
  <c r="J25" i="1"/>
  <c r="J26" i="1"/>
  <c r="J27" i="1"/>
  <c r="J29" i="1"/>
  <c r="J30" i="1"/>
  <c r="J31" i="1"/>
  <c r="J33" i="1"/>
  <c r="J34" i="1"/>
  <c r="J35" i="1"/>
  <c r="J37" i="1"/>
  <c r="J38" i="1"/>
  <c r="J39" i="1"/>
  <c r="J5" i="1"/>
  <c r="H6" i="1"/>
  <c r="H7" i="1"/>
  <c r="H9" i="1"/>
  <c r="H10" i="1"/>
  <c r="H11" i="1"/>
  <c r="H13" i="1"/>
  <c r="H14" i="1"/>
  <c r="H15" i="1"/>
  <c r="H17" i="1"/>
  <c r="H18" i="1"/>
  <c r="H19" i="1"/>
  <c r="H21" i="1"/>
  <c r="H22" i="1"/>
  <c r="H23" i="1"/>
  <c r="H25" i="1"/>
  <c r="H26" i="1"/>
  <c r="H27" i="1"/>
  <c r="H29" i="1"/>
  <c r="H30" i="1"/>
  <c r="H31" i="1"/>
  <c r="H33" i="1"/>
  <c r="H34" i="1"/>
  <c r="H35" i="1"/>
  <c r="H37" i="1"/>
  <c r="H38" i="1"/>
  <c r="H39" i="1"/>
  <c r="H5" i="1"/>
  <c r="H41" i="1" s="1"/>
  <c r="C87" i="2" l="1"/>
  <c r="C86" i="2"/>
  <c r="C85" i="2"/>
  <c r="B41" i="1"/>
  <c r="C90" i="2" l="1"/>
  <c r="C4" i="3" s="1"/>
  <c r="C6" i="3" s="1"/>
</calcChain>
</file>

<file path=xl/sharedStrings.xml><?xml version="1.0" encoding="utf-8"?>
<sst xmlns="http://schemas.openxmlformats.org/spreadsheetml/2006/main" count="157" uniqueCount="125">
  <si>
    <t>MODULE BILL ACCPTR INTRFACE, OEM: 02-212 </t>
  </si>
  <si>
    <t>Levels of Repair:</t>
  </si>
  <si>
    <t>Unit Cost Year 1</t>
  </si>
  <si>
    <t>Unit Cost Year 2</t>
  </si>
  <si>
    <t>Unit Cost Year 3</t>
  </si>
  <si>
    <t>Unit Cost Year 4</t>
  </si>
  <si>
    <t>Unit Cost Year 5</t>
  </si>
  <si>
    <t>Unit Cost Opt. Year 6</t>
  </si>
  <si>
    <t>Unit Cost Opt. Year 7</t>
  </si>
  <si>
    <t>Level 1</t>
  </si>
  <si>
    <t>Level 2</t>
  </si>
  <si>
    <t>Level 3</t>
  </si>
  <si>
    <t>MODULE PRINTER WPS PR0002, OEM: 02-206</t>
  </si>
  <si>
    <t>MODULE DOOR I/O WPS DR0021, OEM: 02-204 </t>
  </si>
  <si>
    <t>TVM 24VOLT VBUS POWER SUPPLY, OEM: 04-209 </t>
  </si>
  <si>
    <t>SYSTEM CONTROLLER - MODULE (UPDATED), OEM: 02-505A </t>
  </si>
  <si>
    <t>15" CLR DSPLY MDL CMPLT TVM, OEM: 04-506 </t>
  </si>
  <si>
    <t>TVM CREDIT/DEBIT CARD RDR, OEM: 13-501-VTA </t>
  </si>
  <si>
    <t>TVM PIN PAD CREDIT/DEBIT CARD W/KEY WPS, OEM: 31-084C </t>
  </si>
  <si>
    <t>MODULE VBUS HOST POLLER EXT, OEM: 02-500 </t>
  </si>
  <si>
    <t>Button Black (Large) WPS (OEM: 04-255)</t>
  </si>
  <si>
    <t>Button Red (Large) WPS (OEM: 04-256)</t>
  </si>
  <si>
    <t>Display Cover, 15 Inch Polycarbonate TVM (OEM: 18-500)</t>
  </si>
  <si>
    <t>Cable Vbus Coin Vault WPS (OEM: 07-208)</t>
  </si>
  <si>
    <t>Cable Cbus Bill Acceptor WPS (OEM: 07-210)</t>
  </si>
  <si>
    <t>Cable Pin Pad C Card WPS (OEM: 07-218)</t>
  </si>
  <si>
    <t>Cable Vbus Hopper 1 WPS (OEM: 07-204)</t>
  </si>
  <si>
    <t>Cable Vbus Hopper 2 WPS (OEM: 07-205)</t>
  </si>
  <si>
    <t>Cable Ups Monitor WPS (OEM: 07-236)</t>
  </si>
  <si>
    <t>Cable Asm Network WPS (OEM: 07-270)</t>
  </si>
  <si>
    <t>Cable Audio Key Pad Ada WPS (OEM: 07-217A)</t>
  </si>
  <si>
    <t>Cable Display Fan WPS (OEM: 07-258)</t>
  </si>
  <si>
    <t>Light TVM Dispense Tray WPS (OEM: 04-204-A)</t>
  </si>
  <si>
    <t>Polycarbonate Ticket Tray Door WPS (OEM: 18-071)</t>
  </si>
  <si>
    <t>Cleaner Bill Acceptor WPS (OEM: Kw3-Bmb15M)</t>
  </si>
  <si>
    <t>Module Printer WPS Vtpr0154 (OEM: 02-206)</t>
  </si>
  <si>
    <t>Module Door I/O (Dr0044) WPS (OEM: 02-204)</t>
  </si>
  <si>
    <t>TVM Cabinet Fan 24Vdc .30A WPS (OEM: 27-013)</t>
  </si>
  <si>
    <t>Cable Host Poller External To Vbus (OEM: 07-505)</t>
  </si>
  <si>
    <t>10.4 Inch Color Lcd Display Upgrade Kit (OEM: 90-009)</t>
  </si>
  <si>
    <t>V-Buss Power Supply Fan (WPS) (OEM: 27-006)</t>
  </si>
  <si>
    <t>Cassette Five Tube WPS (OEM: 73006)</t>
  </si>
  <si>
    <t>TVM Door Lock Housing WPS (OEM: 15-006)</t>
  </si>
  <si>
    <t>TVM Flash Card, 'Upgraded Controllers' (OEM: 12-507-8G)</t>
  </si>
  <si>
    <t>Lrg. Yellow, Front Pnl. Button 22Mm TVM (OEM: 04-253A)</t>
  </si>
  <si>
    <t>Large Red, Front Panel Button 22Mm TVM (OEM: 04-256A)</t>
  </si>
  <si>
    <t>Large Blk., Front Panel Button 22Mm TVM (OEM: 04-255A)</t>
  </si>
  <si>
    <t>Frnt Panel Button, Blk. 16Mm W/Cable TVM (OEM: 04-254A)</t>
  </si>
  <si>
    <t>Cable, Card Reader TVM WPS (OEM: 07-529)</t>
  </si>
  <si>
    <t>Graphic, 'Gray' Card Reader Pin Pad TVM (OEM: 29-516-Vta)</t>
  </si>
  <si>
    <t>TVM Card Reader Graphic WPS (OEM: 29-515-Vta)</t>
  </si>
  <si>
    <t>Puck Lock TVM Door Medico (North) WPS (OEM: 15-500-Vta-N)</t>
  </si>
  <si>
    <t>Puck Lock TVM Door Medico (South) WPS (OEM: 15-500-Vta-S)</t>
  </si>
  <si>
    <t>Ups, Apc 750 Va Lcd (OEM: 21A-105)</t>
  </si>
  <si>
    <t>TVM Pin Pad Cover Plates (OEM: 16-684)</t>
  </si>
  <si>
    <t>Module Vbus Host Poller External (OEM: 02-500)</t>
  </si>
  <si>
    <t>Cable Pc To External Host Poller (OEM: 07-506)</t>
  </si>
  <si>
    <t>Lock A Canopy Door (OEM: 60W0750-211-X8)</t>
  </si>
  <si>
    <t>Module, Vbus/Power Supply (OEM: 04-209)</t>
  </si>
  <si>
    <t>Sensor Assembly (Coin Entry) (OEM: 04-250)</t>
  </si>
  <si>
    <t>15" Color Display Assembly (OEM: 04-506)</t>
  </si>
  <si>
    <t>Pin Pad (Debit Card) (OEM: 31-084C)</t>
  </si>
  <si>
    <t>Cable, Audio Amplifier (OEM: 07-213)</t>
  </si>
  <si>
    <t>Cable, Debit Card Reader (OEM: 07-215)</t>
  </si>
  <si>
    <t>Tri Reader Shelf, Plastic (OEM: No OEM Number)</t>
  </si>
  <si>
    <t xml:space="preserve">Annual Est. Qty. </t>
  </si>
  <si>
    <t>Extended Cost 
(Year 1-5)</t>
  </si>
  <si>
    <t>Annual Est. Qty</t>
  </si>
  <si>
    <t>Cable Dispense Tray Light/Buzzer WPS (OEM: 07-216)</t>
  </si>
  <si>
    <t>Cable Vbus Security Module WPS (OEM: 07-209)</t>
  </si>
  <si>
    <t>Cable Display WPS (OEM: 07-211)</t>
  </si>
  <si>
    <t>Lock Type A Cabinent WPS (OEM: 06-024556-26-Rt)</t>
  </si>
  <si>
    <t>Sensor Photo WPS (OEM: K4021)</t>
  </si>
  <si>
    <t>Keypad Ada WPS (OEM: Mgr 1K12T103)</t>
  </si>
  <si>
    <t>Ups 750 Va TVM - Use With Vta 123521 (OEM: 21-015)</t>
  </si>
  <si>
    <t>Cable For Ups TVM Use With123520 (OEM: 07-324)</t>
  </si>
  <si>
    <t>Media Converter 10Mbs (TVM) (OEM: E-Tbt-Frl-05(Sc))</t>
  </si>
  <si>
    <t>Cable Left-Hand Button Harness TVM (OEM: 07-226A)</t>
  </si>
  <si>
    <t>Graphic, Upper Door Insert TVM WPS (OEM: 29-508-Vta)</t>
  </si>
  <si>
    <t>TVM Fluorescent Fixture, 18" 44W 120Vac (OEM: 33-005)</t>
  </si>
  <si>
    <t>Y Cable, TVM Display &amp; Fan Power WPS (OEM: 07-530)</t>
  </si>
  <si>
    <t>TVM Bracket Alarm Switch Upper Door (OEM: 16-762)</t>
  </si>
  <si>
    <t>TVM Pin Pad Credit/Debit Card W/Key WPS (OEM: 31-084C)</t>
  </si>
  <si>
    <t>TVM Coin Entry Chute Sensor WPS (OEM: 04-250)</t>
  </si>
  <si>
    <t>TVM Coin Entry Chute Shutter WPS (OEM: 16-059)</t>
  </si>
  <si>
    <t>TVM Credit/Debit Card Reader WPS (OEM: 13-501-VTA)</t>
  </si>
  <si>
    <t>TVM Cable Display &amp; Fan Power WPS (OEM: 07-530)</t>
  </si>
  <si>
    <t>TVM Cabinet Fan, 24Vdc, W/Thermostat (OEM: 04-211A)</t>
  </si>
  <si>
    <t>Tri-Reader 3 TVM (OEM: 4400-10002)</t>
  </si>
  <si>
    <t>Pin Pad Battery (OEM: 24-503)</t>
  </si>
  <si>
    <t>TVM Credit/Debit Card Reader WPS (OEM: 13-501-Vta)</t>
  </si>
  <si>
    <t>Cable, Lock To Upper Door Switch, PVIII (OEM: 07-510A)</t>
  </si>
  <si>
    <t>Polycarbonate Canopy Light Cover (OEM: 18-068)</t>
  </si>
  <si>
    <t>Cable, Puck Door Switch W/Button (3Ia-503) (OEM: Bz-2Rq1A2)</t>
  </si>
  <si>
    <t>Door Switch (OEM: Bz-2Rq1A2)</t>
  </si>
  <si>
    <t>Cable, Tri-Reader 3 (OEM: 07-539)</t>
  </si>
  <si>
    <t>Bill Acceptor Housing Security Bar (No OEM Number)</t>
  </si>
  <si>
    <t>System Controller - Module (Updated) (OEM: 02-505A)</t>
  </si>
  <si>
    <t>10.4" Sharp Color Lcd Display TVM WPS (OEM: 12-502)</t>
  </si>
  <si>
    <t xml:space="preserve">15 "Color Display Module Complete TVM (OEM: 04-506) </t>
  </si>
  <si>
    <t>Cable Right-Hand Button Harness TVM (OEM: 07-227A)</t>
  </si>
  <si>
    <t>Module, Security (OEM: 02-213)</t>
  </si>
  <si>
    <t>PARTS DESCRIPTION AND VENTEK OEM P/N</t>
  </si>
  <si>
    <t>A.</t>
  </si>
  <si>
    <t>B.</t>
  </si>
  <si>
    <t>BID FORM 1-B : SCHEDULE OF PRICES AND ESTIMATED QUANTITIES</t>
  </si>
  <si>
    <t>1. Total Extended Cost (Year 1-5)</t>
  </si>
  <si>
    <t>Grand Total Bid (A+B)</t>
  </si>
  <si>
    <t>a. Total Extended Cost (Year 1-5)</t>
  </si>
  <si>
    <t>Extended Cost 
(Opt. Year 7)</t>
  </si>
  <si>
    <t>Extended Cost 
(Opt. Year 6)</t>
  </si>
  <si>
    <t>Unit Cost 
Opt. Year 6</t>
  </si>
  <si>
    <t>Unit Cost 
Opt. Year 7</t>
  </si>
  <si>
    <t>b. Total Extended Cost (Opt. Year 6)</t>
  </si>
  <si>
    <t>c. Total Extended Cost (Opt. Year 7)</t>
  </si>
  <si>
    <t>2. Total Extended Cost (Opt. Year 6)</t>
  </si>
  <si>
    <t>3. Total Extended Cost (Opt. Year 7)</t>
  </si>
  <si>
    <t>Item #</t>
  </si>
  <si>
    <t>4. Sales Tax (9.25%)</t>
  </si>
  <si>
    <t>Total Extended Cost (1+2+3+4)</t>
  </si>
  <si>
    <t>BID FORM 1-B: SCHEDULE OF PRICES AND ESTIMATED QUANTITIES (Parts)</t>
  </si>
  <si>
    <t>BID FORM 1-B: SCHEDULE OF PRICES AND ESTIMATED QUANTITIES (Services)</t>
  </si>
  <si>
    <t>Total Extended Cost (a+b+c)</t>
  </si>
  <si>
    <t>Total Extended Cost (Services, Year 1-7)</t>
  </si>
  <si>
    <t>Total Extended Cost (Parts, Year 1-7)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</si>
</sst>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44" fontId="0" fillId="0" borderId="2" xfId="2" applyFont="1" applyBorder="1"/>
    <xf numFmtId="44" fontId="0" fillId="0" borderId="3" xfId="2" applyFont="1" applyBorder="1"/>
    <xf numFmtId="0" fontId="6" fillId="3" borderId="0" xfId="0" applyFont="1" applyFill="1"/>
    <xf numFmtId="44" fontId="0" fillId="3" borderId="1" xfId="2" applyFont="1" applyFill="1" applyBorder="1"/>
    <xf numFmtId="0" fontId="6" fillId="0" borderId="0" xfId="0" applyFont="1" applyBorder="1" applyAlignment="1" applyProtection="1">
      <alignment horizontal="center" wrapText="1"/>
    </xf>
    <xf numFmtId="0" fontId="0" fillId="0" borderId="0" xfId="0" applyBorder="1" applyProtection="1"/>
    <xf numFmtId="44" fontId="0" fillId="0" borderId="1" xfId="2" applyFont="1" applyBorder="1" applyProtection="1"/>
    <xf numFmtId="44" fontId="0" fillId="0" borderId="2" xfId="0" applyNumberFormat="1" applyBorder="1" applyProtection="1"/>
    <xf numFmtId="44" fontId="0" fillId="0" borderId="3" xfId="2" applyFont="1" applyBorder="1" applyProtection="1"/>
    <xf numFmtId="44" fontId="2" fillId="0" borderId="3" xfId="2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left" vertical="center" indent="1"/>
    </xf>
    <xf numFmtId="0" fontId="2" fillId="0" borderId="3" xfId="0" applyFont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3" fontId="11" fillId="0" borderId="3" xfId="1" applyNumberFormat="1" applyFont="1" applyFill="1" applyBorder="1" applyAlignment="1">
      <alignment horizontal="center" vertical="center"/>
    </xf>
    <xf numFmtId="44" fontId="10" fillId="0" borderId="3" xfId="2" applyFont="1" applyBorder="1" applyAlignment="1">
      <alignment horizontal="right" vertical="center" wrapText="1"/>
    </xf>
    <xf numFmtId="0" fontId="0" fillId="0" borderId="0" xfId="0" applyFont="1"/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 applyBorder="1" applyAlignment="1">
      <alignment horizontal="right" wrapText="1"/>
    </xf>
    <xf numFmtId="44" fontId="0" fillId="0" borderId="0" xfId="0" applyNumberFormat="1" applyFont="1"/>
    <xf numFmtId="0" fontId="0" fillId="0" borderId="0" xfId="0" applyFont="1" applyBorder="1" applyAlignment="1">
      <alignment horizontal="right"/>
    </xf>
    <xf numFmtId="44" fontId="0" fillId="0" borderId="1" xfId="0" applyNumberFormat="1" applyFont="1" applyBorder="1"/>
    <xf numFmtId="44" fontId="10" fillId="0" borderId="3" xfId="2" applyFont="1" applyBorder="1" applyAlignment="1" applyProtection="1">
      <alignment horizontal="right" vertical="center" wrapText="1"/>
      <protection locked="0"/>
    </xf>
  </cellXfs>
  <cellStyles count="3">
    <cellStyle name="Currency" xfId="2" builtinId="4"/>
    <cellStyle name="Normal" xfId="0" builtinId="0"/>
    <cellStyle name="Normal 2" xfId="1" xr:uid="{5BAA19BE-0968-470A-84C3-DC0CE636F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320675</xdr:colOff>
      <xdr:row>0</xdr:row>
      <xdr:rowOff>-215900</xdr:rowOff>
    </xdr:from>
    <xdr:to>
      <xdr:col>18</xdr:col>
      <xdr:colOff>282575</xdr:colOff>
      <xdr:row>0</xdr:row>
      <xdr:rowOff>-215900</xdr:rowOff>
    </xdr:to>
    <xdr:cxnSp macro="">
      <xdr:nvCxnSpPr>
        <xdr:cNvPr id="2" name="Line 46">
          <a:extLst>
            <a:ext uri="{FF2B5EF4-FFF2-40B4-BE49-F238E27FC236}">
              <a16:creationId xmlns:a16="http://schemas.microsoft.com/office/drawing/2014/main" id="{5E9342AD-9F55-442E-BB57-F5F604328716}"/>
            </a:ext>
          </a:extLst>
        </xdr:cNvPr>
        <xdr:cNvCxnSpPr/>
      </xdr:nvCxnSpPr>
      <xdr:spPr bwMode="auto">
        <a:xfrm>
          <a:off x="6645275" y="-215900"/>
          <a:ext cx="5715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255680</xdr:colOff>
      <xdr:row>0</xdr:row>
      <xdr:rowOff>-215900</xdr:rowOff>
    </xdr:from>
    <xdr:to>
      <xdr:col>15</xdr:col>
      <xdr:colOff>222063</xdr:colOff>
      <xdr:row>0</xdr:row>
      <xdr:rowOff>-215900</xdr:rowOff>
    </xdr:to>
    <xdr:cxnSp macro="">
      <xdr:nvCxnSpPr>
        <xdr:cNvPr id="2" name="Line 46">
          <a:extLst>
            <a:ext uri="{FF2B5EF4-FFF2-40B4-BE49-F238E27FC236}">
              <a16:creationId xmlns:a16="http://schemas.microsoft.com/office/drawing/2014/main" id="{30739B90-CC67-49E6-BC3B-C1F15998FB97}"/>
            </a:ext>
          </a:extLst>
        </xdr:cNvPr>
        <xdr:cNvCxnSpPr/>
      </xdr:nvCxnSpPr>
      <xdr:spPr bwMode="auto">
        <a:xfrm>
          <a:off x="6645275" y="-215900"/>
          <a:ext cx="57150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3868-B2AD-44B1-9ADD-0AF74D9858A8}">
  <dimension ref="A1:C6"/>
  <sheetViews>
    <sheetView workbookViewId="0">
      <selection activeCell="C4" sqref="C4"/>
    </sheetView>
  </sheetViews>
  <sheetFormatPr defaultRowHeight="15" x14ac:dyDescent="0.25"/>
  <cols>
    <col min="2" max="2" width="36.5703125" bestFit="1" customWidth="1"/>
    <col min="3" max="3" width="21.28515625" customWidth="1"/>
  </cols>
  <sheetData>
    <row r="1" spans="1:3" x14ac:dyDescent="0.25">
      <c r="A1" s="6" t="s">
        <v>105</v>
      </c>
    </row>
    <row r="3" spans="1:3" x14ac:dyDescent="0.25">
      <c r="A3" s="1" t="s">
        <v>103</v>
      </c>
      <c r="B3" s="5" t="s">
        <v>123</v>
      </c>
      <c r="C3" s="7">
        <f>Services!B41</f>
        <v>0</v>
      </c>
    </row>
    <row r="4" spans="1:3" x14ac:dyDescent="0.25">
      <c r="A4" s="1" t="s">
        <v>104</v>
      </c>
      <c r="B4" s="5" t="s">
        <v>124</v>
      </c>
      <c r="C4" s="7">
        <f>Parts!C90</f>
        <v>0</v>
      </c>
    </row>
    <row r="5" spans="1:3" ht="15.75" thickBot="1" x14ac:dyDescent="0.3"/>
    <row r="6" spans="1:3" ht="15.75" thickBot="1" x14ac:dyDescent="0.3">
      <c r="B6" s="9" t="s">
        <v>107</v>
      </c>
      <c r="C6" s="10">
        <f>SUM(C3:C4)</f>
        <v>0</v>
      </c>
    </row>
  </sheetData>
  <sheetProtection algorithmName="SHA-512" hashValue="nK7pzmmWmZaOyInRDG4laPvuY4ZgQDf4OYUIGTv1H4KbgoKm2o7br4T4b5wndH4doqogcYQAHdyqRlvna3G1+A==" saltValue="qH6j9JNc6SpAzXrtdyWJlg==" spinCount="100000" sheet="1" objects="1" scenarios="1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B288-1370-4ACE-ACBE-E9BB295F78E2}">
  <sheetPr>
    <pageSetUpPr fitToPage="1"/>
  </sheetPr>
  <dimension ref="A1:L41"/>
  <sheetViews>
    <sheetView zoomScale="85" zoomScaleNormal="85" workbookViewId="0">
      <selection activeCell="S22" sqref="S22"/>
    </sheetView>
  </sheetViews>
  <sheetFormatPr defaultRowHeight="15" x14ac:dyDescent="0.25"/>
  <cols>
    <col min="1" max="1" width="18.85546875" style="12" bestFit="1" customWidth="1"/>
    <col min="2" max="2" width="16.5703125" style="12" customWidth="1"/>
    <col min="3" max="7" width="12.85546875" style="12" customWidth="1"/>
    <col min="8" max="8" width="12.7109375" style="12" customWidth="1"/>
    <col min="9" max="10" width="15" style="12" customWidth="1"/>
    <col min="11" max="11" width="16.5703125" style="12" bestFit="1" customWidth="1"/>
    <col min="12" max="12" width="16.140625" style="12" customWidth="1"/>
    <col min="13" max="16384" width="9.140625" style="12"/>
  </cols>
  <sheetData>
    <row r="1" spans="1:12" ht="18" customHeight="1" x14ac:dyDescent="0.25">
      <c r="A1" s="23" t="s">
        <v>121</v>
      </c>
    </row>
    <row r="3" spans="1:12" ht="57" customHeight="1" x14ac:dyDescent="0.25">
      <c r="A3" s="24" t="s">
        <v>1</v>
      </c>
      <c r="B3" s="24" t="s">
        <v>65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66</v>
      </c>
      <c r="I3" s="24" t="s">
        <v>111</v>
      </c>
      <c r="J3" s="24" t="s">
        <v>110</v>
      </c>
      <c r="K3" s="24" t="s">
        <v>112</v>
      </c>
      <c r="L3" s="24" t="s">
        <v>109</v>
      </c>
    </row>
    <row r="4" spans="1:12" x14ac:dyDescent="0.25">
      <c r="A4" s="19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12" x14ac:dyDescent="0.25">
      <c r="A5" s="17" t="s">
        <v>9</v>
      </c>
      <c r="B5" s="18">
        <v>15</v>
      </c>
      <c r="C5" s="25"/>
      <c r="D5" s="25"/>
      <c r="E5" s="25"/>
      <c r="F5" s="25"/>
      <c r="G5" s="25"/>
      <c r="H5" s="16">
        <f>(B5*C5)+(B5*D5)+(B5*E5)+(B5*F5)+(B5*G5)</f>
        <v>0</v>
      </c>
      <c r="I5" s="25"/>
      <c r="J5" s="16">
        <f>(B5*I5)</f>
        <v>0</v>
      </c>
      <c r="K5" s="25"/>
      <c r="L5" s="15">
        <f>B5*K5</f>
        <v>0</v>
      </c>
    </row>
    <row r="6" spans="1:12" x14ac:dyDescent="0.25">
      <c r="A6" s="17" t="s">
        <v>10</v>
      </c>
      <c r="B6" s="18">
        <v>14</v>
      </c>
      <c r="C6" s="25"/>
      <c r="D6" s="25"/>
      <c r="E6" s="25"/>
      <c r="F6" s="25"/>
      <c r="G6" s="25"/>
      <c r="H6" s="16">
        <f t="shared" ref="H6:H39" si="0">(B6*C6)+(B6*D6)+(B6*E6)+(B6*F6)+(B6*G6)</f>
        <v>0</v>
      </c>
      <c r="I6" s="25"/>
      <c r="J6" s="16">
        <f t="shared" ref="J6:J39" si="1">(B6*I6)</f>
        <v>0</v>
      </c>
      <c r="K6" s="25"/>
      <c r="L6" s="15">
        <f t="shared" ref="L6:L39" si="2">B6*K6</f>
        <v>0</v>
      </c>
    </row>
    <row r="7" spans="1:12" x14ac:dyDescent="0.25">
      <c r="A7" s="17" t="s">
        <v>11</v>
      </c>
      <c r="B7" s="18">
        <v>14</v>
      </c>
      <c r="C7" s="25"/>
      <c r="D7" s="25"/>
      <c r="E7" s="25"/>
      <c r="F7" s="25"/>
      <c r="G7" s="25"/>
      <c r="H7" s="16">
        <f t="shared" si="0"/>
        <v>0</v>
      </c>
      <c r="I7" s="25"/>
      <c r="J7" s="16">
        <f t="shared" si="1"/>
        <v>0</v>
      </c>
      <c r="K7" s="25"/>
      <c r="L7" s="15">
        <f t="shared" si="2"/>
        <v>0</v>
      </c>
    </row>
    <row r="8" spans="1:12" x14ac:dyDescent="0.25">
      <c r="A8" s="1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25">
      <c r="A9" s="17" t="s">
        <v>9</v>
      </c>
      <c r="B9" s="18">
        <v>52</v>
      </c>
      <c r="C9" s="25"/>
      <c r="D9" s="25"/>
      <c r="E9" s="25"/>
      <c r="F9" s="25"/>
      <c r="G9" s="25"/>
      <c r="H9" s="16">
        <f t="shared" si="0"/>
        <v>0</v>
      </c>
      <c r="I9" s="25"/>
      <c r="J9" s="16">
        <f t="shared" si="1"/>
        <v>0</v>
      </c>
      <c r="K9" s="25"/>
      <c r="L9" s="15">
        <f t="shared" si="2"/>
        <v>0</v>
      </c>
    </row>
    <row r="10" spans="1:12" x14ac:dyDescent="0.25">
      <c r="A10" s="17" t="s">
        <v>10</v>
      </c>
      <c r="B10" s="18">
        <v>52</v>
      </c>
      <c r="C10" s="25"/>
      <c r="D10" s="25"/>
      <c r="E10" s="25"/>
      <c r="F10" s="25"/>
      <c r="G10" s="25"/>
      <c r="H10" s="16">
        <f t="shared" si="0"/>
        <v>0</v>
      </c>
      <c r="I10" s="25"/>
      <c r="J10" s="16">
        <f t="shared" si="1"/>
        <v>0</v>
      </c>
      <c r="K10" s="25"/>
      <c r="L10" s="15">
        <f t="shared" si="2"/>
        <v>0</v>
      </c>
    </row>
    <row r="11" spans="1:12" x14ac:dyDescent="0.25">
      <c r="A11" s="17" t="s">
        <v>11</v>
      </c>
      <c r="B11" s="18">
        <v>51</v>
      </c>
      <c r="C11" s="25"/>
      <c r="D11" s="25"/>
      <c r="E11" s="25"/>
      <c r="F11" s="25"/>
      <c r="G11" s="25"/>
      <c r="H11" s="16">
        <f t="shared" si="0"/>
        <v>0</v>
      </c>
      <c r="I11" s="25"/>
      <c r="J11" s="16">
        <f t="shared" si="1"/>
        <v>0</v>
      </c>
      <c r="K11" s="25"/>
      <c r="L11" s="15">
        <f t="shared" si="2"/>
        <v>0</v>
      </c>
    </row>
    <row r="12" spans="1:12" x14ac:dyDescent="0.25">
      <c r="A12" s="19" t="s">
        <v>13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x14ac:dyDescent="0.25">
      <c r="A13" s="17" t="s">
        <v>9</v>
      </c>
      <c r="B13" s="18">
        <v>33</v>
      </c>
      <c r="C13" s="25"/>
      <c r="D13" s="25"/>
      <c r="E13" s="25"/>
      <c r="F13" s="25"/>
      <c r="G13" s="25"/>
      <c r="H13" s="16">
        <f t="shared" si="0"/>
        <v>0</v>
      </c>
      <c r="I13" s="25"/>
      <c r="J13" s="16">
        <f t="shared" si="1"/>
        <v>0</v>
      </c>
      <c r="K13" s="25"/>
      <c r="L13" s="15">
        <f t="shared" si="2"/>
        <v>0</v>
      </c>
    </row>
    <row r="14" spans="1:12" x14ac:dyDescent="0.25">
      <c r="A14" s="17" t="s">
        <v>10</v>
      </c>
      <c r="B14" s="18">
        <v>33</v>
      </c>
      <c r="C14" s="25"/>
      <c r="D14" s="25"/>
      <c r="E14" s="25"/>
      <c r="F14" s="25"/>
      <c r="G14" s="25"/>
      <c r="H14" s="16">
        <f t="shared" si="0"/>
        <v>0</v>
      </c>
      <c r="I14" s="25"/>
      <c r="J14" s="16">
        <f t="shared" si="1"/>
        <v>0</v>
      </c>
      <c r="K14" s="25"/>
      <c r="L14" s="15">
        <f t="shared" si="2"/>
        <v>0</v>
      </c>
    </row>
    <row r="15" spans="1:12" x14ac:dyDescent="0.25">
      <c r="A15" s="17" t="s">
        <v>11</v>
      </c>
      <c r="B15" s="18">
        <v>33</v>
      </c>
      <c r="C15" s="25"/>
      <c r="D15" s="25"/>
      <c r="E15" s="25"/>
      <c r="F15" s="25"/>
      <c r="G15" s="25"/>
      <c r="H15" s="16">
        <f t="shared" si="0"/>
        <v>0</v>
      </c>
      <c r="I15" s="25"/>
      <c r="J15" s="16">
        <f t="shared" si="1"/>
        <v>0</v>
      </c>
      <c r="K15" s="25"/>
      <c r="L15" s="15">
        <f t="shared" si="2"/>
        <v>0</v>
      </c>
    </row>
    <row r="16" spans="1:12" x14ac:dyDescent="0.25">
      <c r="A16" s="19" t="s">
        <v>14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2" x14ac:dyDescent="0.25">
      <c r="A17" s="17" t="s">
        <v>9</v>
      </c>
      <c r="B17" s="18">
        <v>14</v>
      </c>
      <c r="C17" s="25"/>
      <c r="D17" s="25"/>
      <c r="E17" s="25"/>
      <c r="F17" s="25"/>
      <c r="G17" s="25"/>
      <c r="H17" s="16">
        <f t="shared" si="0"/>
        <v>0</v>
      </c>
      <c r="I17" s="25"/>
      <c r="J17" s="16">
        <f t="shared" si="1"/>
        <v>0</v>
      </c>
      <c r="K17" s="25"/>
      <c r="L17" s="15">
        <f t="shared" si="2"/>
        <v>0</v>
      </c>
    </row>
    <row r="18" spans="1:12" x14ac:dyDescent="0.25">
      <c r="A18" s="17" t="s">
        <v>10</v>
      </c>
      <c r="B18" s="18">
        <v>13</v>
      </c>
      <c r="C18" s="25"/>
      <c r="D18" s="25"/>
      <c r="E18" s="25"/>
      <c r="F18" s="25"/>
      <c r="G18" s="25"/>
      <c r="H18" s="16">
        <f t="shared" si="0"/>
        <v>0</v>
      </c>
      <c r="I18" s="25"/>
      <c r="J18" s="16">
        <f t="shared" si="1"/>
        <v>0</v>
      </c>
      <c r="K18" s="25"/>
      <c r="L18" s="15">
        <f t="shared" si="2"/>
        <v>0</v>
      </c>
    </row>
    <row r="19" spans="1:12" x14ac:dyDescent="0.25">
      <c r="A19" s="17" t="s">
        <v>11</v>
      </c>
      <c r="B19" s="18">
        <v>13</v>
      </c>
      <c r="C19" s="25"/>
      <c r="D19" s="25"/>
      <c r="E19" s="25"/>
      <c r="F19" s="25"/>
      <c r="G19" s="25"/>
      <c r="H19" s="16">
        <f t="shared" si="0"/>
        <v>0</v>
      </c>
      <c r="I19" s="25"/>
      <c r="J19" s="16">
        <f t="shared" si="1"/>
        <v>0</v>
      </c>
      <c r="K19" s="25"/>
      <c r="L19" s="15">
        <f t="shared" si="2"/>
        <v>0</v>
      </c>
    </row>
    <row r="20" spans="1:12" x14ac:dyDescent="0.25">
      <c r="A20" s="19" t="s">
        <v>15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17" t="s">
        <v>9</v>
      </c>
      <c r="B21" s="18">
        <v>12</v>
      </c>
      <c r="C21" s="25"/>
      <c r="D21" s="25"/>
      <c r="E21" s="25"/>
      <c r="F21" s="25"/>
      <c r="G21" s="25"/>
      <c r="H21" s="16">
        <f t="shared" si="0"/>
        <v>0</v>
      </c>
      <c r="I21" s="25"/>
      <c r="J21" s="16">
        <f t="shared" si="1"/>
        <v>0</v>
      </c>
      <c r="K21" s="25"/>
      <c r="L21" s="15">
        <f t="shared" si="2"/>
        <v>0</v>
      </c>
    </row>
    <row r="22" spans="1:12" x14ac:dyDescent="0.25">
      <c r="A22" s="17" t="s">
        <v>10</v>
      </c>
      <c r="B22" s="18">
        <v>11</v>
      </c>
      <c r="C22" s="25"/>
      <c r="D22" s="25"/>
      <c r="E22" s="25"/>
      <c r="F22" s="25"/>
      <c r="G22" s="25"/>
      <c r="H22" s="16">
        <f t="shared" si="0"/>
        <v>0</v>
      </c>
      <c r="I22" s="25"/>
      <c r="J22" s="16">
        <f t="shared" si="1"/>
        <v>0</v>
      </c>
      <c r="K22" s="25"/>
      <c r="L22" s="15">
        <f t="shared" si="2"/>
        <v>0</v>
      </c>
    </row>
    <row r="23" spans="1:12" x14ac:dyDescent="0.25">
      <c r="A23" s="17" t="s">
        <v>11</v>
      </c>
      <c r="B23" s="18">
        <v>11</v>
      </c>
      <c r="C23" s="25"/>
      <c r="D23" s="25"/>
      <c r="E23" s="25"/>
      <c r="F23" s="25"/>
      <c r="G23" s="25"/>
      <c r="H23" s="16">
        <f t="shared" si="0"/>
        <v>0</v>
      </c>
      <c r="I23" s="25"/>
      <c r="J23" s="16">
        <f t="shared" si="1"/>
        <v>0</v>
      </c>
      <c r="K23" s="25"/>
      <c r="L23" s="15">
        <f t="shared" si="2"/>
        <v>0</v>
      </c>
    </row>
    <row r="24" spans="1:12" x14ac:dyDescent="0.25">
      <c r="A24" s="19" t="s">
        <v>16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17" t="s">
        <v>9</v>
      </c>
      <c r="B25" s="18">
        <v>6</v>
      </c>
      <c r="C25" s="25"/>
      <c r="D25" s="25"/>
      <c r="E25" s="25"/>
      <c r="F25" s="25"/>
      <c r="G25" s="25"/>
      <c r="H25" s="16">
        <f t="shared" si="0"/>
        <v>0</v>
      </c>
      <c r="I25" s="25"/>
      <c r="J25" s="16">
        <f t="shared" si="1"/>
        <v>0</v>
      </c>
      <c r="K25" s="25"/>
      <c r="L25" s="15">
        <f t="shared" si="2"/>
        <v>0</v>
      </c>
    </row>
    <row r="26" spans="1:12" x14ac:dyDescent="0.25">
      <c r="A26" s="17" t="s">
        <v>10</v>
      </c>
      <c r="B26" s="18">
        <v>5</v>
      </c>
      <c r="C26" s="25"/>
      <c r="D26" s="25"/>
      <c r="E26" s="25"/>
      <c r="F26" s="25"/>
      <c r="G26" s="25"/>
      <c r="H26" s="16">
        <f t="shared" si="0"/>
        <v>0</v>
      </c>
      <c r="I26" s="25"/>
      <c r="J26" s="16">
        <f t="shared" si="1"/>
        <v>0</v>
      </c>
      <c r="K26" s="25"/>
      <c r="L26" s="15">
        <f t="shared" si="2"/>
        <v>0</v>
      </c>
    </row>
    <row r="27" spans="1:12" x14ac:dyDescent="0.25">
      <c r="A27" s="17" t="s">
        <v>11</v>
      </c>
      <c r="B27" s="18">
        <v>5</v>
      </c>
      <c r="C27" s="25"/>
      <c r="D27" s="25"/>
      <c r="E27" s="25"/>
      <c r="F27" s="25"/>
      <c r="G27" s="25"/>
      <c r="H27" s="16">
        <f t="shared" si="0"/>
        <v>0</v>
      </c>
      <c r="I27" s="25"/>
      <c r="J27" s="16">
        <f t="shared" si="1"/>
        <v>0</v>
      </c>
      <c r="K27" s="25"/>
      <c r="L27" s="15">
        <f t="shared" si="2"/>
        <v>0</v>
      </c>
    </row>
    <row r="28" spans="1:12" x14ac:dyDescent="0.25">
      <c r="A28" s="19" t="s">
        <v>17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17" t="s">
        <v>9</v>
      </c>
      <c r="B29" s="18">
        <v>19</v>
      </c>
      <c r="C29" s="25"/>
      <c r="D29" s="25"/>
      <c r="E29" s="25"/>
      <c r="F29" s="25"/>
      <c r="G29" s="25"/>
      <c r="H29" s="16">
        <f t="shared" si="0"/>
        <v>0</v>
      </c>
      <c r="I29" s="25"/>
      <c r="J29" s="16">
        <f t="shared" si="1"/>
        <v>0</v>
      </c>
      <c r="K29" s="25"/>
      <c r="L29" s="15">
        <f t="shared" si="2"/>
        <v>0</v>
      </c>
    </row>
    <row r="30" spans="1:12" x14ac:dyDescent="0.25">
      <c r="A30" s="17" t="s">
        <v>10</v>
      </c>
      <c r="B30" s="18">
        <v>18</v>
      </c>
      <c r="C30" s="25"/>
      <c r="D30" s="25"/>
      <c r="E30" s="25"/>
      <c r="F30" s="25"/>
      <c r="G30" s="25"/>
      <c r="H30" s="16">
        <f t="shared" si="0"/>
        <v>0</v>
      </c>
      <c r="I30" s="25"/>
      <c r="J30" s="16">
        <f t="shared" si="1"/>
        <v>0</v>
      </c>
      <c r="K30" s="25"/>
      <c r="L30" s="15">
        <f t="shared" si="2"/>
        <v>0</v>
      </c>
    </row>
    <row r="31" spans="1:12" x14ac:dyDescent="0.25">
      <c r="A31" s="17" t="s">
        <v>11</v>
      </c>
      <c r="B31" s="18">
        <v>18</v>
      </c>
      <c r="C31" s="25"/>
      <c r="D31" s="25"/>
      <c r="E31" s="25"/>
      <c r="F31" s="25"/>
      <c r="G31" s="25"/>
      <c r="H31" s="16">
        <f t="shared" si="0"/>
        <v>0</v>
      </c>
      <c r="I31" s="25"/>
      <c r="J31" s="16">
        <f t="shared" si="1"/>
        <v>0</v>
      </c>
      <c r="K31" s="25"/>
      <c r="L31" s="15">
        <f t="shared" si="2"/>
        <v>0</v>
      </c>
    </row>
    <row r="32" spans="1:12" x14ac:dyDescent="0.25">
      <c r="A32" s="19" t="s">
        <v>18</v>
      </c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spans="1:12" x14ac:dyDescent="0.25">
      <c r="A33" s="17" t="s">
        <v>9</v>
      </c>
      <c r="B33" s="18">
        <v>62</v>
      </c>
      <c r="C33" s="25"/>
      <c r="D33" s="25"/>
      <c r="E33" s="25"/>
      <c r="F33" s="25"/>
      <c r="G33" s="25"/>
      <c r="H33" s="16">
        <f t="shared" si="0"/>
        <v>0</v>
      </c>
      <c r="I33" s="25"/>
      <c r="J33" s="16">
        <f t="shared" si="1"/>
        <v>0</v>
      </c>
      <c r="K33" s="25"/>
      <c r="L33" s="15">
        <f t="shared" si="2"/>
        <v>0</v>
      </c>
    </row>
    <row r="34" spans="1:12" x14ac:dyDescent="0.25">
      <c r="A34" s="17" t="s">
        <v>10</v>
      </c>
      <c r="B34" s="18">
        <v>61</v>
      </c>
      <c r="C34" s="25"/>
      <c r="D34" s="25"/>
      <c r="E34" s="25"/>
      <c r="F34" s="25"/>
      <c r="G34" s="25"/>
      <c r="H34" s="16">
        <f t="shared" si="0"/>
        <v>0</v>
      </c>
      <c r="I34" s="25"/>
      <c r="J34" s="16">
        <f t="shared" si="1"/>
        <v>0</v>
      </c>
      <c r="K34" s="25"/>
      <c r="L34" s="15">
        <f t="shared" si="2"/>
        <v>0</v>
      </c>
    </row>
    <row r="35" spans="1:12" x14ac:dyDescent="0.25">
      <c r="A35" s="17" t="s">
        <v>11</v>
      </c>
      <c r="B35" s="18">
        <v>61</v>
      </c>
      <c r="C35" s="25"/>
      <c r="D35" s="25"/>
      <c r="E35" s="25"/>
      <c r="F35" s="25"/>
      <c r="G35" s="25"/>
      <c r="H35" s="16">
        <f t="shared" si="0"/>
        <v>0</v>
      </c>
      <c r="I35" s="25"/>
      <c r="J35" s="16">
        <f t="shared" si="1"/>
        <v>0</v>
      </c>
      <c r="K35" s="25"/>
      <c r="L35" s="15">
        <f t="shared" si="2"/>
        <v>0</v>
      </c>
    </row>
    <row r="36" spans="1:12" x14ac:dyDescent="0.25">
      <c r="A36" s="19" t="s">
        <v>19</v>
      </c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2"/>
    </row>
    <row r="37" spans="1:12" x14ac:dyDescent="0.25">
      <c r="A37" s="17" t="s">
        <v>9</v>
      </c>
      <c r="B37" s="18">
        <v>1</v>
      </c>
      <c r="C37" s="25"/>
      <c r="D37" s="25"/>
      <c r="E37" s="25"/>
      <c r="F37" s="25"/>
      <c r="G37" s="25"/>
      <c r="H37" s="16">
        <f t="shared" si="0"/>
        <v>0</v>
      </c>
      <c r="I37" s="25"/>
      <c r="J37" s="16">
        <f t="shared" si="1"/>
        <v>0</v>
      </c>
      <c r="K37" s="25"/>
      <c r="L37" s="15">
        <f t="shared" si="2"/>
        <v>0</v>
      </c>
    </row>
    <row r="38" spans="1:12" x14ac:dyDescent="0.25">
      <c r="A38" s="17" t="s">
        <v>10</v>
      </c>
      <c r="B38" s="18">
        <v>1</v>
      </c>
      <c r="C38" s="25"/>
      <c r="D38" s="25"/>
      <c r="E38" s="25"/>
      <c r="F38" s="25"/>
      <c r="G38" s="25"/>
      <c r="H38" s="16">
        <f t="shared" si="0"/>
        <v>0</v>
      </c>
      <c r="I38" s="25"/>
      <c r="J38" s="16">
        <f t="shared" si="1"/>
        <v>0</v>
      </c>
      <c r="K38" s="25"/>
      <c r="L38" s="15">
        <f t="shared" si="2"/>
        <v>0</v>
      </c>
    </row>
    <row r="39" spans="1:12" x14ac:dyDescent="0.25">
      <c r="A39" s="17" t="s">
        <v>11</v>
      </c>
      <c r="B39" s="18">
        <v>1</v>
      </c>
      <c r="C39" s="25"/>
      <c r="D39" s="25"/>
      <c r="E39" s="25"/>
      <c r="F39" s="25"/>
      <c r="G39" s="25"/>
      <c r="H39" s="16">
        <f t="shared" si="0"/>
        <v>0</v>
      </c>
      <c r="I39" s="25"/>
      <c r="J39" s="16">
        <f t="shared" si="1"/>
        <v>0</v>
      </c>
      <c r="K39" s="25"/>
      <c r="L39" s="15">
        <f t="shared" si="2"/>
        <v>0</v>
      </c>
    </row>
    <row r="40" spans="1:12" ht="15.75" thickBot="1" x14ac:dyDescent="0.3">
      <c r="A40" s="11"/>
    </row>
    <row r="41" spans="1:12" ht="60.75" thickBot="1" x14ac:dyDescent="0.3">
      <c r="A41" s="11" t="s">
        <v>122</v>
      </c>
      <c r="B41" s="13">
        <f>H41+J41+L41</f>
        <v>0</v>
      </c>
      <c r="G41" s="11" t="s">
        <v>108</v>
      </c>
      <c r="H41" s="14">
        <f>SUM(H5:H39)</f>
        <v>0</v>
      </c>
      <c r="I41" s="11" t="s">
        <v>113</v>
      </c>
      <c r="J41" s="14">
        <f>SUM(J5:J39)</f>
        <v>0</v>
      </c>
      <c r="K41" s="11" t="s">
        <v>114</v>
      </c>
      <c r="L41" s="14">
        <f>SUM(L5:L39)</f>
        <v>0</v>
      </c>
    </row>
  </sheetData>
  <sheetProtection algorithmName="SHA-512" hashValue="Wcw0AKXFh9iPdcnjHxVHw501J4EcD+RVfrUaAEXKNv1Fy2Z3qINKp1DW55+o45ww99G7CF/YietfsGjDDDx2ow==" saltValue="IJURe7bqMc+h/h/tBIqGfA==" spinCount="100000" sheet="1" objects="1" scenarios="1"/>
  <pageMargins left="0.7" right="0.7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AC0B-F408-4ECF-A8D2-7DBA9C67CEB0}">
  <sheetPr>
    <pageSetUpPr fitToPage="1"/>
  </sheetPr>
  <dimension ref="A1:M90"/>
  <sheetViews>
    <sheetView tabSelected="1" workbookViewId="0">
      <selection activeCell="K15" sqref="K15"/>
    </sheetView>
  </sheetViews>
  <sheetFormatPr defaultRowHeight="15" x14ac:dyDescent="0.25"/>
  <cols>
    <col min="1" max="1" width="5.85546875" bestFit="1" customWidth="1"/>
    <col min="2" max="2" width="58.7109375" customWidth="1"/>
    <col min="3" max="3" width="11.28515625" customWidth="1"/>
    <col min="9" max="9" width="12.42578125" customWidth="1"/>
    <col min="10" max="10" width="10.7109375" customWidth="1"/>
    <col min="11" max="11" width="12.140625" customWidth="1"/>
    <col min="12" max="12" width="10.5703125" customWidth="1"/>
    <col min="13" max="13" width="11.85546875" bestFit="1" customWidth="1"/>
  </cols>
  <sheetData>
    <row r="1" spans="1:13" s="26" customFormat="1" x14ac:dyDescent="0.25">
      <c r="B1" s="4" t="s">
        <v>120</v>
      </c>
    </row>
    <row r="2" spans="1:13" s="26" customFormat="1" ht="38.25" x14ac:dyDescent="0.25">
      <c r="A2" s="3" t="s">
        <v>117</v>
      </c>
      <c r="B2" s="3" t="s">
        <v>102</v>
      </c>
      <c r="C2" s="3" t="s">
        <v>67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66</v>
      </c>
      <c r="J2" s="3" t="s">
        <v>7</v>
      </c>
      <c r="K2" s="3" t="s">
        <v>110</v>
      </c>
      <c r="L2" s="3" t="s">
        <v>8</v>
      </c>
      <c r="M2" s="3" t="s">
        <v>109</v>
      </c>
    </row>
    <row r="3" spans="1:13" s="31" customFormat="1" x14ac:dyDescent="0.25">
      <c r="A3" s="27">
        <v>1</v>
      </c>
      <c r="B3" s="28" t="s">
        <v>20</v>
      </c>
      <c r="C3" s="29">
        <v>2</v>
      </c>
      <c r="D3" s="39"/>
      <c r="E3" s="39"/>
      <c r="F3" s="39"/>
      <c r="G3" s="39"/>
      <c r="H3" s="39"/>
      <c r="I3" s="30">
        <f>(C3*D3)+(C3*E3)+(C3*F3)+(C3*G3)+(C3*H3)</f>
        <v>0</v>
      </c>
      <c r="J3" s="39"/>
      <c r="K3" s="30">
        <f>C3*J3</f>
        <v>0</v>
      </c>
      <c r="L3" s="39"/>
      <c r="M3" s="8">
        <f>C3*L3</f>
        <v>0</v>
      </c>
    </row>
    <row r="4" spans="1:13" s="31" customFormat="1" x14ac:dyDescent="0.25">
      <c r="A4" s="27">
        <v>2</v>
      </c>
      <c r="B4" s="28" t="s">
        <v>21</v>
      </c>
      <c r="C4" s="29">
        <v>2</v>
      </c>
      <c r="D4" s="39"/>
      <c r="E4" s="39"/>
      <c r="F4" s="39"/>
      <c r="G4" s="39"/>
      <c r="H4" s="39"/>
      <c r="I4" s="30">
        <f t="shared" ref="I4:I67" si="0">(C4*D4)+(C4*E4)+(C4*F4)+(G4*C4)+(C4*H4)</f>
        <v>0</v>
      </c>
      <c r="J4" s="39"/>
      <c r="K4" s="30">
        <f t="shared" ref="K4:K67" si="1">C4*J4</f>
        <v>0</v>
      </c>
      <c r="L4" s="39"/>
      <c r="M4" s="8">
        <f t="shared" ref="M4:M67" si="2">C4*L4</f>
        <v>0</v>
      </c>
    </row>
    <row r="5" spans="1:13" s="31" customFormat="1" x14ac:dyDescent="0.25">
      <c r="A5" s="27">
        <v>3</v>
      </c>
      <c r="B5" s="28" t="s">
        <v>22</v>
      </c>
      <c r="C5" s="29">
        <v>33</v>
      </c>
      <c r="D5" s="39"/>
      <c r="E5" s="39"/>
      <c r="F5" s="39"/>
      <c r="G5" s="39"/>
      <c r="H5" s="39"/>
      <c r="I5" s="30">
        <f t="shared" si="0"/>
        <v>0</v>
      </c>
      <c r="J5" s="39"/>
      <c r="K5" s="30">
        <f t="shared" si="1"/>
        <v>0</v>
      </c>
      <c r="L5" s="39"/>
      <c r="M5" s="8">
        <f t="shared" si="2"/>
        <v>0</v>
      </c>
    </row>
    <row r="6" spans="1:13" s="31" customFormat="1" x14ac:dyDescent="0.25">
      <c r="A6" s="27">
        <v>4</v>
      </c>
      <c r="B6" s="28" t="s">
        <v>23</v>
      </c>
      <c r="C6" s="29">
        <v>1</v>
      </c>
      <c r="D6" s="39"/>
      <c r="E6" s="39"/>
      <c r="F6" s="39"/>
      <c r="G6" s="39"/>
      <c r="H6" s="39"/>
      <c r="I6" s="30">
        <f t="shared" si="0"/>
        <v>0</v>
      </c>
      <c r="J6" s="39"/>
      <c r="K6" s="30">
        <f t="shared" si="1"/>
        <v>0</v>
      </c>
      <c r="L6" s="39"/>
      <c r="M6" s="8">
        <f t="shared" si="2"/>
        <v>0</v>
      </c>
    </row>
    <row r="7" spans="1:13" s="31" customFormat="1" x14ac:dyDescent="0.25">
      <c r="A7" s="27">
        <v>5</v>
      </c>
      <c r="B7" s="28" t="s">
        <v>24</v>
      </c>
      <c r="C7" s="29">
        <v>1</v>
      </c>
      <c r="D7" s="39"/>
      <c r="E7" s="39"/>
      <c r="F7" s="39"/>
      <c r="G7" s="39"/>
      <c r="H7" s="39"/>
      <c r="I7" s="30">
        <f t="shared" si="0"/>
        <v>0</v>
      </c>
      <c r="J7" s="39"/>
      <c r="K7" s="30">
        <f t="shared" si="1"/>
        <v>0</v>
      </c>
      <c r="L7" s="39"/>
      <c r="M7" s="8">
        <f t="shared" si="2"/>
        <v>0</v>
      </c>
    </row>
    <row r="8" spans="1:13" s="31" customFormat="1" x14ac:dyDescent="0.25">
      <c r="A8" s="27">
        <v>6</v>
      </c>
      <c r="B8" s="28" t="s">
        <v>25</v>
      </c>
      <c r="C8" s="29">
        <v>1</v>
      </c>
      <c r="D8" s="39"/>
      <c r="E8" s="39"/>
      <c r="F8" s="39"/>
      <c r="G8" s="39"/>
      <c r="H8" s="39"/>
      <c r="I8" s="30">
        <f t="shared" si="0"/>
        <v>0</v>
      </c>
      <c r="J8" s="39"/>
      <c r="K8" s="30">
        <f t="shared" si="1"/>
        <v>0</v>
      </c>
      <c r="L8" s="39"/>
      <c r="M8" s="8">
        <f t="shared" si="2"/>
        <v>0</v>
      </c>
    </row>
    <row r="9" spans="1:13" s="31" customFormat="1" x14ac:dyDescent="0.25">
      <c r="A9" s="27">
        <v>7</v>
      </c>
      <c r="B9" s="28" t="s">
        <v>68</v>
      </c>
      <c r="C9" s="29">
        <v>1</v>
      </c>
      <c r="D9" s="39"/>
      <c r="E9" s="39"/>
      <c r="F9" s="39"/>
      <c r="G9" s="39"/>
      <c r="H9" s="39"/>
      <c r="I9" s="30">
        <f t="shared" si="0"/>
        <v>0</v>
      </c>
      <c r="J9" s="39"/>
      <c r="K9" s="30">
        <f t="shared" si="1"/>
        <v>0</v>
      </c>
      <c r="L9" s="39"/>
      <c r="M9" s="8">
        <f t="shared" si="2"/>
        <v>0</v>
      </c>
    </row>
    <row r="10" spans="1:13" s="31" customFormat="1" x14ac:dyDescent="0.25">
      <c r="A10" s="27">
        <v>8</v>
      </c>
      <c r="B10" s="28" t="s">
        <v>26</v>
      </c>
      <c r="C10" s="29">
        <v>1</v>
      </c>
      <c r="D10" s="39"/>
      <c r="E10" s="39"/>
      <c r="F10" s="39"/>
      <c r="G10" s="39"/>
      <c r="H10" s="39"/>
      <c r="I10" s="30">
        <f t="shared" si="0"/>
        <v>0</v>
      </c>
      <c r="J10" s="39"/>
      <c r="K10" s="30">
        <f t="shared" si="1"/>
        <v>0</v>
      </c>
      <c r="L10" s="39"/>
      <c r="M10" s="8">
        <f t="shared" si="2"/>
        <v>0</v>
      </c>
    </row>
    <row r="11" spans="1:13" s="31" customFormat="1" x14ac:dyDescent="0.25">
      <c r="A11" s="27">
        <v>9</v>
      </c>
      <c r="B11" s="28" t="s">
        <v>27</v>
      </c>
      <c r="C11" s="29">
        <v>1</v>
      </c>
      <c r="D11" s="39"/>
      <c r="E11" s="39"/>
      <c r="F11" s="39"/>
      <c r="G11" s="39"/>
      <c r="H11" s="39"/>
      <c r="I11" s="30">
        <f t="shared" si="0"/>
        <v>0</v>
      </c>
      <c r="J11" s="39"/>
      <c r="K11" s="30">
        <f t="shared" si="1"/>
        <v>0</v>
      </c>
      <c r="L11" s="39"/>
      <c r="M11" s="8">
        <f t="shared" si="2"/>
        <v>0</v>
      </c>
    </row>
    <row r="12" spans="1:13" s="31" customFormat="1" x14ac:dyDescent="0.25">
      <c r="A12" s="27">
        <v>10</v>
      </c>
      <c r="B12" s="28" t="s">
        <v>69</v>
      </c>
      <c r="C12" s="29">
        <v>1</v>
      </c>
      <c r="D12" s="39"/>
      <c r="E12" s="39"/>
      <c r="F12" s="39"/>
      <c r="G12" s="39"/>
      <c r="H12" s="39"/>
      <c r="I12" s="30">
        <f t="shared" si="0"/>
        <v>0</v>
      </c>
      <c r="J12" s="39"/>
      <c r="K12" s="30">
        <f t="shared" si="1"/>
        <v>0</v>
      </c>
      <c r="L12" s="39"/>
      <c r="M12" s="8">
        <f t="shared" si="2"/>
        <v>0</v>
      </c>
    </row>
    <row r="13" spans="1:13" s="31" customFormat="1" x14ac:dyDescent="0.25">
      <c r="A13" s="27">
        <v>11</v>
      </c>
      <c r="B13" s="28" t="s">
        <v>28</v>
      </c>
      <c r="C13" s="29">
        <v>1</v>
      </c>
      <c r="D13" s="39"/>
      <c r="E13" s="39"/>
      <c r="F13" s="39"/>
      <c r="G13" s="39"/>
      <c r="H13" s="39"/>
      <c r="I13" s="30">
        <f t="shared" si="0"/>
        <v>0</v>
      </c>
      <c r="J13" s="39"/>
      <c r="K13" s="30">
        <f t="shared" si="1"/>
        <v>0</v>
      </c>
      <c r="L13" s="39"/>
      <c r="M13" s="8">
        <f t="shared" si="2"/>
        <v>0</v>
      </c>
    </row>
    <row r="14" spans="1:13" s="31" customFormat="1" x14ac:dyDescent="0.25">
      <c r="A14" s="27">
        <v>12</v>
      </c>
      <c r="B14" s="28" t="s">
        <v>70</v>
      </c>
      <c r="C14" s="29">
        <v>1</v>
      </c>
      <c r="D14" s="39"/>
      <c r="E14" s="39"/>
      <c r="F14" s="39"/>
      <c r="G14" s="39"/>
      <c r="H14" s="39"/>
      <c r="I14" s="30">
        <f t="shared" si="0"/>
        <v>0</v>
      </c>
      <c r="J14" s="39"/>
      <c r="K14" s="30">
        <f t="shared" si="1"/>
        <v>0</v>
      </c>
      <c r="L14" s="39"/>
      <c r="M14" s="8">
        <f t="shared" si="2"/>
        <v>0</v>
      </c>
    </row>
    <row r="15" spans="1:13" s="31" customFormat="1" x14ac:dyDescent="0.25">
      <c r="A15" s="27">
        <v>13</v>
      </c>
      <c r="B15" s="28" t="s">
        <v>29</v>
      </c>
      <c r="C15" s="29">
        <v>1</v>
      </c>
      <c r="D15" s="39"/>
      <c r="E15" s="39"/>
      <c r="F15" s="39"/>
      <c r="G15" s="39"/>
      <c r="H15" s="39"/>
      <c r="I15" s="30">
        <f t="shared" si="0"/>
        <v>0</v>
      </c>
      <c r="J15" s="39"/>
      <c r="K15" s="30">
        <f t="shared" si="1"/>
        <v>0</v>
      </c>
      <c r="L15" s="39"/>
      <c r="M15" s="8">
        <f t="shared" si="2"/>
        <v>0</v>
      </c>
    </row>
    <row r="16" spans="1:13" s="31" customFormat="1" x14ac:dyDescent="0.25">
      <c r="A16" s="27">
        <v>14</v>
      </c>
      <c r="B16" s="28" t="s">
        <v>30</v>
      </c>
      <c r="C16" s="29">
        <v>5</v>
      </c>
      <c r="D16" s="39"/>
      <c r="E16" s="39"/>
      <c r="F16" s="39"/>
      <c r="G16" s="39"/>
      <c r="H16" s="39"/>
      <c r="I16" s="30">
        <f t="shared" si="0"/>
        <v>0</v>
      </c>
      <c r="J16" s="39"/>
      <c r="K16" s="30">
        <f t="shared" si="1"/>
        <v>0</v>
      </c>
      <c r="L16" s="39"/>
      <c r="M16" s="8">
        <f t="shared" si="2"/>
        <v>0</v>
      </c>
    </row>
    <row r="17" spans="1:13" s="31" customFormat="1" x14ac:dyDescent="0.25">
      <c r="A17" s="27">
        <v>15</v>
      </c>
      <c r="B17" s="28" t="s">
        <v>31</v>
      </c>
      <c r="C17" s="29">
        <v>1</v>
      </c>
      <c r="D17" s="39"/>
      <c r="E17" s="39"/>
      <c r="F17" s="39"/>
      <c r="G17" s="39"/>
      <c r="H17" s="39"/>
      <c r="I17" s="30">
        <f t="shared" si="0"/>
        <v>0</v>
      </c>
      <c r="J17" s="39"/>
      <c r="K17" s="30">
        <f t="shared" si="1"/>
        <v>0</v>
      </c>
      <c r="L17" s="39"/>
      <c r="M17" s="8">
        <f t="shared" si="2"/>
        <v>0</v>
      </c>
    </row>
    <row r="18" spans="1:13" s="31" customFormat="1" x14ac:dyDescent="0.25">
      <c r="A18" s="27">
        <v>16</v>
      </c>
      <c r="B18" s="28" t="s">
        <v>71</v>
      </c>
      <c r="C18" s="29">
        <v>3</v>
      </c>
      <c r="D18" s="39"/>
      <c r="E18" s="39"/>
      <c r="F18" s="39"/>
      <c r="G18" s="39"/>
      <c r="H18" s="39"/>
      <c r="I18" s="30">
        <f t="shared" si="0"/>
        <v>0</v>
      </c>
      <c r="J18" s="39"/>
      <c r="K18" s="30">
        <f t="shared" si="1"/>
        <v>0</v>
      </c>
      <c r="L18" s="39"/>
      <c r="M18" s="8">
        <f t="shared" si="2"/>
        <v>0</v>
      </c>
    </row>
    <row r="19" spans="1:13" s="31" customFormat="1" x14ac:dyDescent="0.25">
      <c r="A19" s="27">
        <v>17</v>
      </c>
      <c r="B19" s="28" t="s">
        <v>32</v>
      </c>
      <c r="C19" s="29">
        <v>11</v>
      </c>
      <c r="D19" s="39"/>
      <c r="E19" s="39"/>
      <c r="F19" s="39"/>
      <c r="G19" s="39"/>
      <c r="H19" s="39"/>
      <c r="I19" s="30">
        <f t="shared" si="0"/>
        <v>0</v>
      </c>
      <c r="J19" s="39"/>
      <c r="K19" s="30">
        <f t="shared" si="1"/>
        <v>0</v>
      </c>
      <c r="L19" s="39"/>
      <c r="M19" s="8">
        <f t="shared" si="2"/>
        <v>0</v>
      </c>
    </row>
    <row r="20" spans="1:13" s="31" customFormat="1" x14ac:dyDescent="0.25">
      <c r="A20" s="27">
        <v>18</v>
      </c>
      <c r="B20" s="28" t="s">
        <v>72</v>
      </c>
      <c r="C20" s="29">
        <v>5</v>
      </c>
      <c r="D20" s="39"/>
      <c r="E20" s="39"/>
      <c r="F20" s="39"/>
      <c r="G20" s="39"/>
      <c r="H20" s="39"/>
      <c r="I20" s="30">
        <f t="shared" si="0"/>
        <v>0</v>
      </c>
      <c r="J20" s="39"/>
      <c r="K20" s="30">
        <f t="shared" si="1"/>
        <v>0</v>
      </c>
      <c r="L20" s="39"/>
      <c r="M20" s="8">
        <f t="shared" si="2"/>
        <v>0</v>
      </c>
    </row>
    <row r="21" spans="1:13" s="31" customFormat="1" x14ac:dyDescent="0.25">
      <c r="A21" s="27">
        <v>19</v>
      </c>
      <c r="B21" s="28" t="s">
        <v>73</v>
      </c>
      <c r="C21" s="29">
        <v>9</v>
      </c>
      <c r="D21" s="39"/>
      <c r="E21" s="39"/>
      <c r="F21" s="39"/>
      <c r="G21" s="39"/>
      <c r="H21" s="39"/>
      <c r="I21" s="30">
        <f t="shared" si="0"/>
        <v>0</v>
      </c>
      <c r="J21" s="39"/>
      <c r="K21" s="30">
        <f t="shared" si="1"/>
        <v>0</v>
      </c>
      <c r="L21" s="39"/>
      <c r="M21" s="8">
        <f t="shared" si="2"/>
        <v>0</v>
      </c>
    </row>
    <row r="22" spans="1:13" s="31" customFormat="1" x14ac:dyDescent="0.25">
      <c r="A22" s="27">
        <v>20</v>
      </c>
      <c r="B22" s="28" t="s">
        <v>33</v>
      </c>
      <c r="C22" s="29">
        <v>3</v>
      </c>
      <c r="D22" s="39"/>
      <c r="E22" s="39"/>
      <c r="F22" s="39"/>
      <c r="G22" s="39"/>
      <c r="H22" s="39"/>
      <c r="I22" s="30">
        <f t="shared" si="0"/>
        <v>0</v>
      </c>
      <c r="J22" s="39"/>
      <c r="K22" s="30">
        <f t="shared" si="1"/>
        <v>0</v>
      </c>
      <c r="L22" s="39"/>
      <c r="M22" s="8">
        <f t="shared" si="2"/>
        <v>0</v>
      </c>
    </row>
    <row r="23" spans="1:13" s="31" customFormat="1" x14ac:dyDescent="0.25">
      <c r="A23" s="27">
        <v>21</v>
      </c>
      <c r="B23" s="28" t="s">
        <v>34</v>
      </c>
      <c r="C23" s="29">
        <v>46</v>
      </c>
      <c r="D23" s="39"/>
      <c r="E23" s="39"/>
      <c r="F23" s="39"/>
      <c r="G23" s="39"/>
      <c r="H23" s="39"/>
      <c r="I23" s="30">
        <f t="shared" si="0"/>
        <v>0</v>
      </c>
      <c r="J23" s="39"/>
      <c r="K23" s="30">
        <f t="shared" si="1"/>
        <v>0</v>
      </c>
      <c r="L23" s="39"/>
      <c r="M23" s="8">
        <f t="shared" si="2"/>
        <v>0</v>
      </c>
    </row>
    <row r="24" spans="1:13" s="31" customFormat="1" x14ac:dyDescent="0.25">
      <c r="A24" s="27">
        <v>22</v>
      </c>
      <c r="B24" s="28" t="s">
        <v>35</v>
      </c>
      <c r="C24" s="29">
        <v>1</v>
      </c>
      <c r="D24" s="39"/>
      <c r="E24" s="39"/>
      <c r="F24" s="39"/>
      <c r="G24" s="39"/>
      <c r="H24" s="39"/>
      <c r="I24" s="30">
        <f t="shared" si="0"/>
        <v>0</v>
      </c>
      <c r="J24" s="39"/>
      <c r="K24" s="30">
        <f t="shared" si="1"/>
        <v>0</v>
      </c>
      <c r="L24" s="39"/>
      <c r="M24" s="8">
        <f t="shared" si="2"/>
        <v>0</v>
      </c>
    </row>
    <row r="25" spans="1:13" s="31" customFormat="1" x14ac:dyDescent="0.25">
      <c r="A25" s="27">
        <v>23</v>
      </c>
      <c r="B25" s="28" t="s">
        <v>36</v>
      </c>
      <c r="C25" s="29">
        <v>1</v>
      </c>
      <c r="D25" s="39"/>
      <c r="E25" s="39"/>
      <c r="F25" s="39"/>
      <c r="G25" s="39"/>
      <c r="H25" s="39"/>
      <c r="I25" s="30">
        <f t="shared" si="0"/>
        <v>0</v>
      </c>
      <c r="J25" s="39"/>
      <c r="K25" s="30">
        <f t="shared" si="1"/>
        <v>0</v>
      </c>
      <c r="L25" s="39"/>
      <c r="M25" s="8">
        <f t="shared" si="2"/>
        <v>0</v>
      </c>
    </row>
    <row r="26" spans="1:13" s="31" customFormat="1" x14ac:dyDescent="0.25">
      <c r="A26" s="27">
        <v>24</v>
      </c>
      <c r="B26" s="28" t="s">
        <v>37</v>
      </c>
      <c r="C26" s="29">
        <v>1</v>
      </c>
      <c r="D26" s="39"/>
      <c r="E26" s="39"/>
      <c r="F26" s="39"/>
      <c r="G26" s="39"/>
      <c r="H26" s="39"/>
      <c r="I26" s="30">
        <f t="shared" si="0"/>
        <v>0</v>
      </c>
      <c r="J26" s="39"/>
      <c r="K26" s="30">
        <f t="shared" si="1"/>
        <v>0</v>
      </c>
      <c r="L26" s="39"/>
      <c r="M26" s="8">
        <f t="shared" si="2"/>
        <v>0</v>
      </c>
    </row>
    <row r="27" spans="1:13" s="31" customFormat="1" x14ac:dyDescent="0.25">
      <c r="A27" s="27">
        <v>25</v>
      </c>
      <c r="B27" s="28" t="s">
        <v>38</v>
      </c>
      <c r="C27" s="29">
        <v>1</v>
      </c>
      <c r="D27" s="39"/>
      <c r="E27" s="39"/>
      <c r="F27" s="39"/>
      <c r="G27" s="39"/>
      <c r="H27" s="39"/>
      <c r="I27" s="30">
        <f t="shared" si="0"/>
        <v>0</v>
      </c>
      <c r="J27" s="39"/>
      <c r="K27" s="30">
        <f t="shared" si="1"/>
        <v>0</v>
      </c>
      <c r="L27" s="39"/>
      <c r="M27" s="8">
        <f t="shared" si="2"/>
        <v>0</v>
      </c>
    </row>
    <row r="28" spans="1:13" s="31" customFormat="1" x14ac:dyDescent="0.25">
      <c r="A28" s="27">
        <v>26</v>
      </c>
      <c r="B28" s="28" t="s">
        <v>74</v>
      </c>
      <c r="C28" s="29">
        <v>19</v>
      </c>
      <c r="D28" s="39"/>
      <c r="E28" s="39"/>
      <c r="F28" s="39"/>
      <c r="G28" s="39"/>
      <c r="H28" s="39"/>
      <c r="I28" s="30">
        <f t="shared" si="0"/>
        <v>0</v>
      </c>
      <c r="J28" s="39"/>
      <c r="K28" s="30">
        <f t="shared" si="1"/>
        <v>0</v>
      </c>
      <c r="L28" s="39"/>
      <c r="M28" s="8">
        <f t="shared" si="2"/>
        <v>0</v>
      </c>
    </row>
    <row r="29" spans="1:13" s="31" customFormat="1" x14ac:dyDescent="0.25">
      <c r="A29" s="27">
        <v>27</v>
      </c>
      <c r="B29" s="28" t="s">
        <v>75</v>
      </c>
      <c r="C29" s="29">
        <v>18</v>
      </c>
      <c r="D29" s="39"/>
      <c r="E29" s="39"/>
      <c r="F29" s="39"/>
      <c r="G29" s="39"/>
      <c r="H29" s="39"/>
      <c r="I29" s="30">
        <f t="shared" si="0"/>
        <v>0</v>
      </c>
      <c r="J29" s="39"/>
      <c r="K29" s="30">
        <f t="shared" si="1"/>
        <v>0</v>
      </c>
      <c r="L29" s="39"/>
      <c r="M29" s="8">
        <f t="shared" si="2"/>
        <v>0</v>
      </c>
    </row>
    <row r="30" spans="1:13" s="31" customFormat="1" x14ac:dyDescent="0.25">
      <c r="A30" s="27">
        <v>28</v>
      </c>
      <c r="B30" s="28" t="s">
        <v>39</v>
      </c>
      <c r="C30" s="29">
        <v>1</v>
      </c>
      <c r="D30" s="39"/>
      <c r="E30" s="39"/>
      <c r="F30" s="39"/>
      <c r="G30" s="39"/>
      <c r="H30" s="39"/>
      <c r="I30" s="30">
        <f t="shared" si="0"/>
        <v>0</v>
      </c>
      <c r="J30" s="39"/>
      <c r="K30" s="30">
        <f t="shared" si="1"/>
        <v>0</v>
      </c>
      <c r="L30" s="39"/>
      <c r="M30" s="8">
        <f t="shared" si="2"/>
        <v>0</v>
      </c>
    </row>
    <row r="31" spans="1:13" s="31" customFormat="1" x14ac:dyDescent="0.25">
      <c r="A31" s="27">
        <v>29</v>
      </c>
      <c r="B31" s="28" t="s">
        <v>76</v>
      </c>
      <c r="C31" s="29">
        <v>1.4285714285714286</v>
      </c>
      <c r="D31" s="39"/>
      <c r="E31" s="39"/>
      <c r="F31" s="39"/>
      <c r="G31" s="39"/>
      <c r="H31" s="39"/>
      <c r="I31" s="30">
        <f t="shared" si="0"/>
        <v>0</v>
      </c>
      <c r="J31" s="39"/>
      <c r="K31" s="30">
        <f t="shared" si="1"/>
        <v>0</v>
      </c>
      <c r="L31" s="39"/>
      <c r="M31" s="8">
        <f t="shared" si="2"/>
        <v>0</v>
      </c>
    </row>
    <row r="32" spans="1:13" s="31" customFormat="1" x14ac:dyDescent="0.25">
      <c r="A32" s="27">
        <v>30</v>
      </c>
      <c r="B32" s="28" t="s">
        <v>40</v>
      </c>
      <c r="C32" s="29">
        <v>1.4285714285714286</v>
      </c>
      <c r="D32" s="39"/>
      <c r="E32" s="39"/>
      <c r="F32" s="39"/>
      <c r="G32" s="39"/>
      <c r="H32" s="39"/>
      <c r="I32" s="30">
        <f t="shared" si="0"/>
        <v>0</v>
      </c>
      <c r="J32" s="39"/>
      <c r="K32" s="30">
        <f t="shared" si="1"/>
        <v>0</v>
      </c>
      <c r="L32" s="39"/>
      <c r="M32" s="8">
        <f t="shared" si="2"/>
        <v>0</v>
      </c>
    </row>
    <row r="33" spans="1:13" s="31" customFormat="1" x14ac:dyDescent="0.25">
      <c r="A33" s="27">
        <v>31</v>
      </c>
      <c r="B33" s="28" t="s">
        <v>41</v>
      </c>
      <c r="C33" s="29">
        <v>1.4285714285714286</v>
      </c>
      <c r="D33" s="39"/>
      <c r="E33" s="39"/>
      <c r="F33" s="39"/>
      <c r="G33" s="39"/>
      <c r="H33" s="39"/>
      <c r="I33" s="30">
        <f t="shared" si="0"/>
        <v>0</v>
      </c>
      <c r="J33" s="39"/>
      <c r="K33" s="30">
        <f t="shared" si="1"/>
        <v>0</v>
      </c>
      <c r="L33" s="39"/>
      <c r="M33" s="8">
        <f t="shared" si="2"/>
        <v>0</v>
      </c>
    </row>
    <row r="34" spans="1:13" s="31" customFormat="1" x14ac:dyDescent="0.25">
      <c r="A34" s="27">
        <v>32</v>
      </c>
      <c r="B34" s="28" t="s">
        <v>97</v>
      </c>
      <c r="C34" s="29">
        <v>1.4285714285714286</v>
      </c>
      <c r="D34" s="39"/>
      <c r="E34" s="39"/>
      <c r="F34" s="39"/>
      <c r="G34" s="39"/>
      <c r="H34" s="39"/>
      <c r="I34" s="30">
        <f t="shared" si="0"/>
        <v>0</v>
      </c>
      <c r="J34" s="39"/>
      <c r="K34" s="30">
        <f t="shared" si="1"/>
        <v>0</v>
      </c>
      <c r="L34" s="39"/>
      <c r="M34" s="8">
        <f t="shared" si="2"/>
        <v>0</v>
      </c>
    </row>
    <row r="35" spans="1:13" s="31" customFormat="1" x14ac:dyDescent="0.25">
      <c r="A35" s="27">
        <v>33</v>
      </c>
      <c r="B35" s="28" t="s">
        <v>42</v>
      </c>
      <c r="C35" s="29">
        <v>1.4285714285714286</v>
      </c>
      <c r="D35" s="39"/>
      <c r="E35" s="39"/>
      <c r="F35" s="39"/>
      <c r="G35" s="39"/>
      <c r="H35" s="39"/>
      <c r="I35" s="30">
        <f t="shared" si="0"/>
        <v>0</v>
      </c>
      <c r="J35" s="39"/>
      <c r="K35" s="30">
        <f t="shared" si="1"/>
        <v>0</v>
      </c>
      <c r="L35" s="39"/>
      <c r="M35" s="8">
        <f t="shared" si="2"/>
        <v>0</v>
      </c>
    </row>
    <row r="36" spans="1:13" s="31" customFormat="1" x14ac:dyDescent="0.25">
      <c r="A36" s="27">
        <v>34</v>
      </c>
      <c r="B36" s="28" t="s">
        <v>98</v>
      </c>
      <c r="C36" s="29">
        <v>1.4285714285714286</v>
      </c>
      <c r="D36" s="39"/>
      <c r="E36" s="39"/>
      <c r="F36" s="39"/>
      <c r="G36" s="39"/>
      <c r="H36" s="39"/>
      <c r="I36" s="30">
        <f t="shared" si="0"/>
        <v>0</v>
      </c>
      <c r="J36" s="39"/>
      <c r="K36" s="30">
        <f t="shared" si="1"/>
        <v>0</v>
      </c>
      <c r="L36" s="39"/>
      <c r="M36" s="8">
        <f t="shared" si="2"/>
        <v>0</v>
      </c>
    </row>
    <row r="37" spans="1:13" s="31" customFormat="1" x14ac:dyDescent="0.25">
      <c r="A37" s="27">
        <v>35</v>
      </c>
      <c r="B37" s="28" t="s">
        <v>43</v>
      </c>
      <c r="C37" s="29">
        <v>7</v>
      </c>
      <c r="D37" s="39"/>
      <c r="E37" s="39"/>
      <c r="F37" s="39"/>
      <c r="G37" s="39"/>
      <c r="H37" s="39"/>
      <c r="I37" s="30">
        <f t="shared" si="0"/>
        <v>0</v>
      </c>
      <c r="J37" s="39"/>
      <c r="K37" s="30">
        <f t="shared" si="1"/>
        <v>0</v>
      </c>
      <c r="L37" s="39"/>
      <c r="M37" s="8">
        <f t="shared" si="2"/>
        <v>0</v>
      </c>
    </row>
    <row r="38" spans="1:13" s="31" customFormat="1" x14ac:dyDescent="0.25">
      <c r="A38" s="27">
        <v>36</v>
      </c>
      <c r="B38" s="28" t="s">
        <v>99</v>
      </c>
      <c r="C38" s="29">
        <v>1</v>
      </c>
      <c r="D38" s="39"/>
      <c r="E38" s="39"/>
      <c r="F38" s="39"/>
      <c r="G38" s="39"/>
      <c r="H38" s="39"/>
      <c r="I38" s="30">
        <f t="shared" si="0"/>
        <v>0</v>
      </c>
      <c r="J38" s="39"/>
      <c r="K38" s="30">
        <f t="shared" si="1"/>
        <v>0</v>
      </c>
      <c r="L38" s="39"/>
      <c r="M38" s="8">
        <f t="shared" si="2"/>
        <v>0</v>
      </c>
    </row>
    <row r="39" spans="1:13" s="31" customFormat="1" x14ac:dyDescent="0.25">
      <c r="A39" s="27">
        <v>37</v>
      </c>
      <c r="B39" s="28" t="s">
        <v>44</v>
      </c>
      <c r="C39" s="29">
        <v>3</v>
      </c>
      <c r="D39" s="39"/>
      <c r="E39" s="39"/>
      <c r="F39" s="39"/>
      <c r="G39" s="39"/>
      <c r="H39" s="39"/>
      <c r="I39" s="30">
        <f t="shared" si="0"/>
        <v>0</v>
      </c>
      <c r="J39" s="39"/>
      <c r="K39" s="30">
        <f t="shared" si="1"/>
        <v>0</v>
      </c>
      <c r="L39" s="39"/>
      <c r="M39" s="8">
        <f t="shared" si="2"/>
        <v>0</v>
      </c>
    </row>
    <row r="40" spans="1:13" s="31" customFormat="1" x14ac:dyDescent="0.25">
      <c r="A40" s="27">
        <v>38</v>
      </c>
      <c r="B40" s="28" t="s">
        <v>45</v>
      </c>
      <c r="C40" s="29">
        <v>3</v>
      </c>
      <c r="D40" s="39"/>
      <c r="E40" s="39"/>
      <c r="F40" s="39"/>
      <c r="G40" s="39"/>
      <c r="H40" s="39"/>
      <c r="I40" s="30">
        <f t="shared" si="0"/>
        <v>0</v>
      </c>
      <c r="J40" s="39"/>
      <c r="K40" s="30">
        <f t="shared" si="1"/>
        <v>0</v>
      </c>
      <c r="L40" s="39"/>
      <c r="M40" s="8">
        <f t="shared" si="2"/>
        <v>0</v>
      </c>
    </row>
    <row r="41" spans="1:13" s="31" customFormat="1" x14ac:dyDescent="0.25">
      <c r="A41" s="27">
        <v>39</v>
      </c>
      <c r="B41" s="28" t="s">
        <v>46</v>
      </c>
      <c r="C41" s="29">
        <v>3</v>
      </c>
      <c r="D41" s="39"/>
      <c r="E41" s="39"/>
      <c r="F41" s="39"/>
      <c r="G41" s="39"/>
      <c r="H41" s="39"/>
      <c r="I41" s="30">
        <f t="shared" si="0"/>
        <v>0</v>
      </c>
      <c r="J41" s="39"/>
      <c r="K41" s="30">
        <f t="shared" si="1"/>
        <v>0</v>
      </c>
      <c r="L41" s="39"/>
      <c r="M41" s="8">
        <f t="shared" si="2"/>
        <v>0</v>
      </c>
    </row>
    <row r="42" spans="1:13" s="31" customFormat="1" x14ac:dyDescent="0.25">
      <c r="A42" s="27">
        <v>40</v>
      </c>
      <c r="B42" s="28" t="s">
        <v>47</v>
      </c>
      <c r="C42" s="29">
        <v>9</v>
      </c>
      <c r="D42" s="39"/>
      <c r="E42" s="39"/>
      <c r="F42" s="39"/>
      <c r="G42" s="39"/>
      <c r="H42" s="39"/>
      <c r="I42" s="30">
        <f t="shared" si="0"/>
        <v>0</v>
      </c>
      <c r="J42" s="39"/>
      <c r="K42" s="30">
        <f t="shared" si="1"/>
        <v>0</v>
      </c>
      <c r="L42" s="39"/>
      <c r="M42" s="8">
        <f t="shared" si="2"/>
        <v>0</v>
      </c>
    </row>
    <row r="43" spans="1:13" s="31" customFormat="1" x14ac:dyDescent="0.25">
      <c r="A43" s="27">
        <v>41</v>
      </c>
      <c r="B43" s="28" t="s">
        <v>48</v>
      </c>
      <c r="C43" s="29">
        <v>1</v>
      </c>
      <c r="D43" s="39"/>
      <c r="E43" s="39"/>
      <c r="F43" s="39"/>
      <c r="G43" s="39"/>
      <c r="H43" s="39"/>
      <c r="I43" s="30">
        <f t="shared" si="0"/>
        <v>0</v>
      </c>
      <c r="J43" s="39"/>
      <c r="K43" s="30">
        <f t="shared" si="1"/>
        <v>0</v>
      </c>
      <c r="L43" s="39"/>
      <c r="M43" s="8">
        <f t="shared" si="2"/>
        <v>0</v>
      </c>
    </row>
    <row r="44" spans="1:13" s="31" customFormat="1" x14ac:dyDescent="0.25">
      <c r="A44" s="27">
        <v>42</v>
      </c>
      <c r="B44" s="28" t="s">
        <v>100</v>
      </c>
      <c r="C44" s="29">
        <v>5</v>
      </c>
      <c r="D44" s="39"/>
      <c r="E44" s="39"/>
      <c r="F44" s="39"/>
      <c r="G44" s="39"/>
      <c r="H44" s="39"/>
      <c r="I44" s="30">
        <f t="shared" si="0"/>
        <v>0</v>
      </c>
      <c r="J44" s="39"/>
      <c r="K44" s="30">
        <f t="shared" si="1"/>
        <v>0</v>
      </c>
      <c r="L44" s="39"/>
      <c r="M44" s="8">
        <f t="shared" si="2"/>
        <v>0</v>
      </c>
    </row>
    <row r="45" spans="1:13" s="31" customFormat="1" x14ac:dyDescent="0.25">
      <c r="A45" s="27">
        <v>43</v>
      </c>
      <c r="B45" s="28" t="s">
        <v>49</v>
      </c>
      <c r="C45" s="29">
        <v>9</v>
      </c>
      <c r="D45" s="39"/>
      <c r="E45" s="39"/>
      <c r="F45" s="39"/>
      <c r="G45" s="39"/>
      <c r="H45" s="39"/>
      <c r="I45" s="30">
        <f t="shared" si="0"/>
        <v>0</v>
      </c>
      <c r="J45" s="39"/>
      <c r="K45" s="30">
        <f t="shared" si="1"/>
        <v>0</v>
      </c>
      <c r="L45" s="39"/>
      <c r="M45" s="8">
        <f t="shared" si="2"/>
        <v>0</v>
      </c>
    </row>
    <row r="46" spans="1:13" s="31" customFormat="1" x14ac:dyDescent="0.25">
      <c r="A46" s="27">
        <v>44</v>
      </c>
      <c r="B46" s="28" t="s">
        <v>50</v>
      </c>
      <c r="C46" s="29">
        <v>3</v>
      </c>
      <c r="D46" s="39"/>
      <c r="E46" s="39"/>
      <c r="F46" s="39"/>
      <c r="G46" s="39"/>
      <c r="H46" s="39"/>
      <c r="I46" s="30">
        <f t="shared" si="0"/>
        <v>0</v>
      </c>
      <c r="J46" s="39"/>
      <c r="K46" s="30">
        <f t="shared" si="1"/>
        <v>0</v>
      </c>
      <c r="L46" s="39"/>
      <c r="M46" s="8">
        <f t="shared" si="2"/>
        <v>0</v>
      </c>
    </row>
    <row r="47" spans="1:13" s="31" customFormat="1" x14ac:dyDescent="0.25">
      <c r="A47" s="27">
        <v>45</v>
      </c>
      <c r="B47" s="28" t="s">
        <v>77</v>
      </c>
      <c r="C47" s="29">
        <v>8</v>
      </c>
      <c r="D47" s="39"/>
      <c r="E47" s="39"/>
      <c r="F47" s="39"/>
      <c r="G47" s="39"/>
      <c r="H47" s="39"/>
      <c r="I47" s="30">
        <f t="shared" si="0"/>
        <v>0</v>
      </c>
      <c r="J47" s="39"/>
      <c r="K47" s="30">
        <f t="shared" si="1"/>
        <v>0</v>
      </c>
      <c r="L47" s="39"/>
      <c r="M47" s="8">
        <f t="shared" si="2"/>
        <v>0</v>
      </c>
    </row>
    <row r="48" spans="1:13" s="31" customFormat="1" x14ac:dyDescent="0.25">
      <c r="A48" s="27">
        <v>46</v>
      </c>
      <c r="B48" s="28" t="s">
        <v>78</v>
      </c>
      <c r="C48" s="29">
        <v>1</v>
      </c>
      <c r="D48" s="39"/>
      <c r="E48" s="39"/>
      <c r="F48" s="39"/>
      <c r="G48" s="39"/>
      <c r="H48" s="39"/>
      <c r="I48" s="30">
        <f t="shared" si="0"/>
        <v>0</v>
      </c>
      <c r="J48" s="39"/>
      <c r="K48" s="30">
        <f t="shared" si="1"/>
        <v>0</v>
      </c>
      <c r="L48" s="39"/>
      <c r="M48" s="8">
        <f t="shared" si="2"/>
        <v>0</v>
      </c>
    </row>
    <row r="49" spans="1:13" s="31" customFormat="1" x14ac:dyDescent="0.25">
      <c r="A49" s="27">
        <v>47</v>
      </c>
      <c r="B49" s="28" t="s">
        <v>79</v>
      </c>
      <c r="C49" s="29">
        <v>1</v>
      </c>
      <c r="D49" s="39"/>
      <c r="E49" s="39"/>
      <c r="F49" s="39"/>
      <c r="G49" s="39"/>
      <c r="H49" s="39"/>
      <c r="I49" s="30">
        <f t="shared" si="0"/>
        <v>0</v>
      </c>
      <c r="J49" s="39"/>
      <c r="K49" s="30">
        <f t="shared" si="1"/>
        <v>0</v>
      </c>
      <c r="L49" s="39"/>
      <c r="M49" s="8">
        <f t="shared" si="2"/>
        <v>0</v>
      </c>
    </row>
    <row r="50" spans="1:13" s="31" customFormat="1" x14ac:dyDescent="0.25">
      <c r="A50" s="27">
        <v>48</v>
      </c>
      <c r="B50" s="28" t="s">
        <v>80</v>
      </c>
      <c r="C50" s="29">
        <v>3</v>
      </c>
      <c r="D50" s="39"/>
      <c r="E50" s="39"/>
      <c r="F50" s="39"/>
      <c r="G50" s="39"/>
      <c r="H50" s="39"/>
      <c r="I50" s="30">
        <f t="shared" si="0"/>
        <v>0</v>
      </c>
      <c r="J50" s="39"/>
      <c r="K50" s="30">
        <f t="shared" si="1"/>
        <v>0</v>
      </c>
      <c r="L50" s="39"/>
      <c r="M50" s="8">
        <f t="shared" si="2"/>
        <v>0</v>
      </c>
    </row>
    <row r="51" spans="1:13" s="31" customFormat="1" x14ac:dyDescent="0.25">
      <c r="A51" s="27">
        <v>49</v>
      </c>
      <c r="B51" s="28" t="s">
        <v>81</v>
      </c>
      <c r="C51" s="29">
        <v>1</v>
      </c>
      <c r="D51" s="39"/>
      <c r="E51" s="39"/>
      <c r="F51" s="39"/>
      <c r="G51" s="39"/>
      <c r="H51" s="39"/>
      <c r="I51" s="30">
        <f t="shared" si="0"/>
        <v>0</v>
      </c>
      <c r="J51" s="39"/>
      <c r="K51" s="30">
        <f t="shared" si="1"/>
        <v>0</v>
      </c>
      <c r="L51" s="39"/>
      <c r="M51" s="8">
        <f t="shared" si="2"/>
        <v>0</v>
      </c>
    </row>
    <row r="52" spans="1:13" s="31" customFormat="1" x14ac:dyDescent="0.25">
      <c r="A52" s="27">
        <v>50</v>
      </c>
      <c r="B52" s="28" t="s">
        <v>82</v>
      </c>
      <c r="C52" s="29">
        <v>3</v>
      </c>
      <c r="D52" s="39"/>
      <c r="E52" s="39"/>
      <c r="F52" s="39"/>
      <c r="G52" s="39"/>
      <c r="H52" s="39"/>
      <c r="I52" s="30">
        <f t="shared" si="0"/>
        <v>0</v>
      </c>
      <c r="J52" s="39"/>
      <c r="K52" s="30">
        <f t="shared" si="1"/>
        <v>0</v>
      </c>
      <c r="L52" s="39"/>
      <c r="M52" s="8">
        <f t="shared" si="2"/>
        <v>0</v>
      </c>
    </row>
    <row r="53" spans="1:13" s="31" customFormat="1" x14ac:dyDescent="0.25">
      <c r="A53" s="27">
        <v>51</v>
      </c>
      <c r="B53" s="28" t="s">
        <v>83</v>
      </c>
      <c r="C53" s="29">
        <v>1</v>
      </c>
      <c r="D53" s="39"/>
      <c r="E53" s="39"/>
      <c r="F53" s="39"/>
      <c r="G53" s="39"/>
      <c r="H53" s="39"/>
      <c r="I53" s="30">
        <f t="shared" si="0"/>
        <v>0</v>
      </c>
      <c r="J53" s="39"/>
      <c r="K53" s="30">
        <f t="shared" si="1"/>
        <v>0</v>
      </c>
      <c r="L53" s="39"/>
      <c r="M53" s="8">
        <f t="shared" si="2"/>
        <v>0</v>
      </c>
    </row>
    <row r="54" spans="1:13" s="31" customFormat="1" x14ac:dyDescent="0.25">
      <c r="A54" s="27">
        <v>52</v>
      </c>
      <c r="B54" s="28" t="s">
        <v>84</v>
      </c>
      <c r="C54" s="29">
        <v>1</v>
      </c>
      <c r="D54" s="39"/>
      <c r="E54" s="39"/>
      <c r="F54" s="39"/>
      <c r="G54" s="39"/>
      <c r="H54" s="39"/>
      <c r="I54" s="30">
        <f t="shared" si="0"/>
        <v>0</v>
      </c>
      <c r="J54" s="39"/>
      <c r="K54" s="30">
        <f t="shared" si="1"/>
        <v>0</v>
      </c>
      <c r="L54" s="39"/>
      <c r="M54" s="8">
        <f t="shared" si="2"/>
        <v>0</v>
      </c>
    </row>
    <row r="55" spans="1:13" s="31" customFormat="1" x14ac:dyDescent="0.25">
      <c r="A55" s="27">
        <v>53</v>
      </c>
      <c r="B55" s="28" t="s">
        <v>85</v>
      </c>
      <c r="C55" s="29">
        <v>3</v>
      </c>
      <c r="D55" s="39"/>
      <c r="E55" s="39"/>
      <c r="F55" s="39"/>
      <c r="G55" s="39"/>
      <c r="H55" s="39"/>
      <c r="I55" s="30">
        <f t="shared" si="0"/>
        <v>0</v>
      </c>
      <c r="J55" s="39"/>
      <c r="K55" s="30">
        <f t="shared" si="1"/>
        <v>0</v>
      </c>
      <c r="L55" s="39"/>
      <c r="M55" s="8">
        <f t="shared" si="2"/>
        <v>0</v>
      </c>
    </row>
    <row r="56" spans="1:13" s="31" customFormat="1" x14ac:dyDescent="0.25">
      <c r="A56" s="27">
        <v>54</v>
      </c>
      <c r="B56" s="28" t="s">
        <v>86</v>
      </c>
      <c r="C56" s="29">
        <v>1</v>
      </c>
      <c r="D56" s="39"/>
      <c r="E56" s="39"/>
      <c r="F56" s="39"/>
      <c r="G56" s="39"/>
      <c r="H56" s="39"/>
      <c r="I56" s="30">
        <f t="shared" si="0"/>
        <v>0</v>
      </c>
      <c r="J56" s="39"/>
      <c r="K56" s="30">
        <f t="shared" si="1"/>
        <v>0</v>
      </c>
      <c r="L56" s="39"/>
      <c r="M56" s="8">
        <f t="shared" si="2"/>
        <v>0</v>
      </c>
    </row>
    <row r="57" spans="1:13" s="31" customFormat="1" x14ac:dyDescent="0.25">
      <c r="A57" s="27">
        <v>55</v>
      </c>
      <c r="B57" s="28" t="s">
        <v>87</v>
      </c>
      <c r="C57" s="29">
        <v>1</v>
      </c>
      <c r="D57" s="39"/>
      <c r="E57" s="39"/>
      <c r="F57" s="39"/>
      <c r="G57" s="39"/>
      <c r="H57" s="39"/>
      <c r="I57" s="30">
        <f t="shared" si="0"/>
        <v>0</v>
      </c>
      <c r="J57" s="39"/>
      <c r="K57" s="30">
        <f t="shared" si="1"/>
        <v>0</v>
      </c>
      <c r="L57" s="39"/>
      <c r="M57" s="8">
        <f t="shared" si="2"/>
        <v>0</v>
      </c>
    </row>
    <row r="58" spans="1:13" s="31" customFormat="1" x14ac:dyDescent="0.25">
      <c r="A58" s="27">
        <v>56</v>
      </c>
      <c r="B58" s="28" t="s">
        <v>51</v>
      </c>
      <c r="C58" s="29">
        <v>1</v>
      </c>
      <c r="D58" s="39"/>
      <c r="E58" s="39"/>
      <c r="F58" s="39"/>
      <c r="G58" s="39"/>
      <c r="H58" s="39"/>
      <c r="I58" s="30">
        <f t="shared" si="0"/>
        <v>0</v>
      </c>
      <c r="J58" s="39"/>
      <c r="K58" s="30">
        <f t="shared" si="1"/>
        <v>0</v>
      </c>
      <c r="L58" s="39"/>
      <c r="M58" s="8">
        <f t="shared" si="2"/>
        <v>0</v>
      </c>
    </row>
    <row r="59" spans="1:13" s="31" customFormat="1" x14ac:dyDescent="0.25">
      <c r="A59" s="27">
        <v>57</v>
      </c>
      <c r="B59" s="28" t="s">
        <v>52</v>
      </c>
      <c r="C59" s="29">
        <v>3</v>
      </c>
      <c r="D59" s="39"/>
      <c r="E59" s="39"/>
      <c r="F59" s="39"/>
      <c r="G59" s="39"/>
      <c r="H59" s="39"/>
      <c r="I59" s="30">
        <f t="shared" si="0"/>
        <v>0</v>
      </c>
      <c r="J59" s="39"/>
      <c r="K59" s="30">
        <f t="shared" si="1"/>
        <v>0</v>
      </c>
      <c r="L59" s="39"/>
      <c r="M59" s="8">
        <f t="shared" si="2"/>
        <v>0</v>
      </c>
    </row>
    <row r="60" spans="1:13" s="31" customFormat="1" x14ac:dyDescent="0.25">
      <c r="A60" s="27">
        <v>58</v>
      </c>
      <c r="B60" s="28" t="s">
        <v>88</v>
      </c>
      <c r="C60" s="29">
        <v>3</v>
      </c>
      <c r="D60" s="39"/>
      <c r="E60" s="39"/>
      <c r="F60" s="39"/>
      <c r="G60" s="39"/>
      <c r="H60" s="39"/>
      <c r="I60" s="30">
        <f t="shared" si="0"/>
        <v>0</v>
      </c>
      <c r="J60" s="39"/>
      <c r="K60" s="30">
        <f t="shared" si="1"/>
        <v>0</v>
      </c>
      <c r="L60" s="39"/>
      <c r="M60" s="8">
        <f t="shared" si="2"/>
        <v>0</v>
      </c>
    </row>
    <row r="61" spans="1:13" s="31" customFormat="1" x14ac:dyDescent="0.25">
      <c r="A61" s="27">
        <v>59</v>
      </c>
      <c r="B61" s="28" t="s">
        <v>89</v>
      </c>
      <c r="C61" s="29">
        <v>1</v>
      </c>
      <c r="D61" s="39"/>
      <c r="E61" s="39"/>
      <c r="F61" s="39"/>
      <c r="G61" s="39"/>
      <c r="H61" s="39"/>
      <c r="I61" s="30">
        <f t="shared" si="0"/>
        <v>0</v>
      </c>
      <c r="J61" s="39"/>
      <c r="K61" s="30">
        <f t="shared" si="1"/>
        <v>0</v>
      </c>
      <c r="L61" s="39"/>
      <c r="M61" s="8">
        <f t="shared" si="2"/>
        <v>0</v>
      </c>
    </row>
    <row r="62" spans="1:13" s="31" customFormat="1" x14ac:dyDescent="0.25">
      <c r="A62" s="27">
        <v>60</v>
      </c>
      <c r="B62" s="28" t="s">
        <v>90</v>
      </c>
      <c r="C62" s="29">
        <v>1</v>
      </c>
      <c r="D62" s="39"/>
      <c r="E62" s="39"/>
      <c r="F62" s="39"/>
      <c r="G62" s="39"/>
      <c r="H62" s="39"/>
      <c r="I62" s="30">
        <f t="shared" si="0"/>
        <v>0</v>
      </c>
      <c r="J62" s="39"/>
      <c r="K62" s="30">
        <f t="shared" si="1"/>
        <v>0</v>
      </c>
      <c r="L62" s="39"/>
      <c r="M62" s="8">
        <f t="shared" si="2"/>
        <v>0</v>
      </c>
    </row>
    <row r="63" spans="1:13" s="31" customFormat="1" x14ac:dyDescent="0.25">
      <c r="A63" s="27">
        <v>61</v>
      </c>
      <c r="B63" s="28" t="s">
        <v>53</v>
      </c>
      <c r="C63" s="29">
        <v>5</v>
      </c>
      <c r="D63" s="39"/>
      <c r="E63" s="39"/>
      <c r="F63" s="39"/>
      <c r="G63" s="39"/>
      <c r="H63" s="39"/>
      <c r="I63" s="30">
        <f t="shared" si="0"/>
        <v>0</v>
      </c>
      <c r="J63" s="39"/>
      <c r="K63" s="30">
        <f t="shared" si="1"/>
        <v>0</v>
      </c>
      <c r="L63" s="39"/>
      <c r="M63" s="8">
        <f t="shared" si="2"/>
        <v>0</v>
      </c>
    </row>
    <row r="64" spans="1:13" s="31" customFormat="1" x14ac:dyDescent="0.25">
      <c r="A64" s="27">
        <v>62</v>
      </c>
      <c r="B64" s="28" t="s">
        <v>54</v>
      </c>
      <c r="C64" s="29">
        <v>3</v>
      </c>
      <c r="D64" s="39"/>
      <c r="E64" s="39"/>
      <c r="F64" s="39"/>
      <c r="G64" s="39"/>
      <c r="H64" s="39"/>
      <c r="I64" s="30">
        <f t="shared" si="0"/>
        <v>0</v>
      </c>
      <c r="J64" s="39"/>
      <c r="K64" s="30">
        <f t="shared" si="1"/>
        <v>0</v>
      </c>
      <c r="L64" s="39"/>
      <c r="M64" s="8">
        <f t="shared" si="2"/>
        <v>0</v>
      </c>
    </row>
    <row r="65" spans="1:13" s="31" customFormat="1" x14ac:dyDescent="0.25">
      <c r="A65" s="27">
        <v>63</v>
      </c>
      <c r="B65" s="28" t="s">
        <v>91</v>
      </c>
      <c r="C65" s="29">
        <v>1</v>
      </c>
      <c r="D65" s="39"/>
      <c r="E65" s="39"/>
      <c r="F65" s="39"/>
      <c r="G65" s="39"/>
      <c r="H65" s="39"/>
      <c r="I65" s="30">
        <f t="shared" si="0"/>
        <v>0</v>
      </c>
      <c r="J65" s="39"/>
      <c r="K65" s="30">
        <f t="shared" si="1"/>
        <v>0</v>
      </c>
      <c r="L65" s="39"/>
      <c r="M65" s="8">
        <f t="shared" si="2"/>
        <v>0</v>
      </c>
    </row>
    <row r="66" spans="1:13" s="31" customFormat="1" x14ac:dyDescent="0.25">
      <c r="A66" s="27">
        <v>64</v>
      </c>
      <c r="B66" s="28" t="s">
        <v>55</v>
      </c>
      <c r="C66" s="29">
        <v>1</v>
      </c>
      <c r="D66" s="39"/>
      <c r="E66" s="39"/>
      <c r="F66" s="39"/>
      <c r="G66" s="39"/>
      <c r="H66" s="39"/>
      <c r="I66" s="30">
        <f t="shared" si="0"/>
        <v>0</v>
      </c>
      <c r="J66" s="39"/>
      <c r="K66" s="30">
        <f t="shared" si="1"/>
        <v>0</v>
      </c>
      <c r="L66" s="39"/>
      <c r="M66" s="8">
        <f t="shared" si="2"/>
        <v>0</v>
      </c>
    </row>
    <row r="67" spans="1:13" s="31" customFormat="1" x14ac:dyDescent="0.25">
      <c r="A67" s="27">
        <v>65</v>
      </c>
      <c r="B67" s="28" t="s">
        <v>56</v>
      </c>
      <c r="C67" s="29">
        <v>1</v>
      </c>
      <c r="D67" s="39"/>
      <c r="E67" s="39"/>
      <c r="F67" s="39"/>
      <c r="G67" s="39"/>
      <c r="H67" s="39"/>
      <c r="I67" s="30">
        <f t="shared" si="0"/>
        <v>0</v>
      </c>
      <c r="J67" s="39"/>
      <c r="K67" s="30">
        <f t="shared" si="1"/>
        <v>0</v>
      </c>
      <c r="L67" s="39"/>
      <c r="M67" s="8">
        <f t="shared" si="2"/>
        <v>0</v>
      </c>
    </row>
    <row r="68" spans="1:13" s="31" customFormat="1" x14ac:dyDescent="0.25">
      <c r="A68" s="27">
        <v>66</v>
      </c>
      <c r="B68" s="28" t="s">
        <v>57</v>
      </c>
      <c r="C68" s="32">
        <v>2</v>
      </c>
      <c r="D68" s="39"/>
      <c r="E68" s="39"/>
      <c r="F68" s="39"/>
      <c r="G68" s="39"/>
      <c r="H68" s="39"/>
      <c r="I68" s="30">
        <f t="shared" ref="I68:I81" si="3">(C68*D68)+(C68*E68)+(C68*F68)+(G68*C68)+(C68*H68)</f>
        <v>0</v>
      </c>
      <c r="J68" s="39"/>
      <c r="K68" s="30">
        <f t="shared" ref="K68:K81" si="4">C68*J68</f>
        <v>0</v>
      </c>
      <c r="L68" s="39"/>
      <c r="M68" s="8">
        <f t="shared" ref="M68:M81" si="5">C68*L68</f>
        <v>0</v>
      </c>
    </row>
    <row r="69" spans="1:13" s="31" customFormat="1" x14ac:dyDescent="0.25">
      <c r="A69" s="27">
        <v>67</v>
      </c>
      <c r="B69" s="28" t="s">
        <v>101</v>
      </c>
      <c r="C69" s="33">
        <v>15</v>
      </c>
      <c r="D69" s="39"/>
      <c r="E69" s="39"/>
      <c r="F69" s="39"/>
      <c r="G69" s="39"/>
      <c r="H69" s="39"/>
      <c r="I69" s="30">
        <f t="shared" si="3"/>
        <v>0</v>
      </c>
      <c r="J69" s="39"/>
      <c r="K69" s="30">
        <f t="shared" si="4"/>
        <v>0</v>
      </c>
      <c r="L69" s="39"/>
      <c r="M69" s="8">
        <f t="shared" si="5"/>
        <v>0</v>
      </c>
    </row>
    <row r="70" spans="1:13" s="31" customFormat="1" x14ac:dyDescent="0.25">
      <c r="A70" s="27">
        <v>68</v>
      </c>
      <c r="B70" s="28" t="s">
        <v>58</v>
      </c>
      <c r="C70" s="33">
        <v>10</v>
      </c>
      <c r="D70" s="39"/>
      <c r="E70" s="39"/>
      <c r="F70" s="39"/>
      <c r="G70" s="39"/>
      <c r="H70" s="39"/>
      <c r="I70" s="30">
        <f t="shared" si="3"/>
        <v>0</v>
      </c>
      <c r="J70" s="39"/>
      <c r="K70" s="30">
        <f t="shared" si="4"/>
        <v>0</v>
      </c>
      <c r="L70" s="39"/>
      <c r="M70" s="8">
        <f t="shared" si="5"/>
        <v>0</v>
      </c>
    </row>
    <row r="71" spans="1:13" s="31" customFormat="1" x14ac:dyDescent="0.25">
      <c r="A71" s="27">
        <v>69</v>
      </c>
      <c r="B71" s="28" t="s">
        <v>92</v>
      </c>
      <c r="C71" s="33">
        <v>2</v>
      </c>
      <c r="D71" s="39"/>
      <c r="E71" s="39"/>
      <c r="F71" s="39"/>
      <c r="G71" s="39"/>
      <c r="H71" s="39"/>
      <c r="I71" s="30">
        <f t="shared" si="3"/>
        <v>0</v>
      </c>
      <c r="J71" s="39"/>
      <c r="K71" s="30">
        <f t="shared" si="4"/>
        <v>0</v>
      </c>
      <c r="L71" s="39"/>
      <c r="M71" s="8">
        <f t="shared" si="5"/>
        <v>0</v>
      </c>
    </row>
    <row r="72" spans="1:13" s="31" customFormat="1" x14ac:dyDescent="0.25">
      <c r="A72" s="27">
        <v>70</v>
      </c>
      <c r="B72" s="28" t="s">
        <v>59</v>
      </c>
      <c r="C72" s="33">
        <v>2</v>
      </c>
      <c r="D72" s="39"/>
      <c r="E72" s="39"/>
      <c r="F72" s="39"/>
      <c r="G72" s="39"/>
      <c r="H72" s="39"/>
      <c r="I72" s="30">
        <f t="shared" si="3"/>
        <v>0</v>
      </c>
      <c r="J72" s="39"/>
      <c r="K72" s="30">
        <f t="shared" si="4"/>
        <v>0</v>
      </c>
      <c r="L72" s="39"/>
      <c r="M72" s="8">
        <f t="shared" si="5"/>
        <v>0</v>
      </c>
    </row>
    <row r="73" spans="1:13" s="31" customFormat="1" x14ac:dyDescent="0.25">
      <c r="A73" s="27">
        <v>71</v>
      </c>
      <c r="B73" s="28" t="s">
        <v>60</v>
      </c>
      <c r="C73" s="33">
        <v>4</v>
      </c>
      <c r="D73" s="39"/>
      <c r="E73" s="39"/>
      <c r="F73" s="39"/>
      <c r="G73" s="39"/>
      <c r="H73" s="39"/>
      <c r="I73" s="30">
        <f t="shared" si="3"/>
        <v>0</v>
      </c>
      <c r="J73" s="39"/>
      <c r="K73" s="30">
        <f t="shared" si="4"/>
        <v>0</v>
      </c>
      <c r="L73" s="39"/>
      <c r="M73" s="8">
        <f t="shared" si="5"/>
        <v>0</v>
      </c>
    </row>
    <row r="74" spans="1:13" s="31" customFormat="1" x14ac:dyDescent="0.25">
      <c r="A74" s="27">
        <v>72</v>
      </c>
      <c r="B74" s="28" t="s">
        <v>61</v>
      </c>
      <c r="C74" s="33">
        <v>23</v>
      </c>
      <c r="D74" s="39"/>
      <c r="E74" s="39"/>
      <c r="F74" s="39"/>
      <c r="G74" s="39"/>
      <c r="H74" s="39"/>
      <c r="I74" s="30">
        <f t="shared" si="3"/>
        <v>0</v>
      </c>
      <c r="J74" s="39"/>
      <c r="K74" s="30">
        <f t="shared" si="4"/>
        <v>0</v>
      </c>
      <c r="L74" s="39"/>
      <c r="M74" s="8">
        <f t="shared" si="5"/>
        <v>0</v>
      </c>
    </row>
    <row r="75" spans="1:13" s="31" customFormat="1" x14ac:dyDescent="0.25">
      <c r="A75" s="27">
        <v>73</v>
      </c>
      <c r="B75" s="28" t="s">
        <v>93</v>
      </c>
      <c r="C75" s="33">
        <v>3</v>
      </c>
      <c r="D75" s="39"/>
      <c r="E75" s="39"/>
      <c r="F75" s="39"/>
      <c r="G75" s="39"/>
      <c r="H75" s="39"/>
      <c r="I75" s="30">
        <f t="shared" si="3"/>
        <v>0</v>
      </c>
      <c r="J75" s="39"/>
      <c r="K75" s="30">
        <f t="shared" si="4"/>
        <v>0</v>
      </c>
      <c r="L75" s="39"/>
      <c r="M75" s="8">
        <f t="shared" si="5"/>
        <v>0</v>
      </c>
    </row>
    <row r="76" spans="1:13" s="31" customFormat="1" x14ac:dyDescent="0.25">
      <c r="A76" s="27">
        <v>74</v>
      </c>
      <c r="B76" s="28" t="s">
        <v>62</v>
      </c>
      <c r="C76" s="33">
        <v>2</v>
      </c>
      <c r="D76" s="39"/>
      <c r="E76" s="39"/>
      <c r="F76" s="39"/>
      <c r="G76" s="39"/>
      <c r="H76" s="39"/>
      <c r="I76" s="30">
        <f t="shared" si="3"/>
        <v>0</v>
      </c>
      <c r="J76" s="39"/>
      <c r="K76" s="30">
        <f t="shared" si="4"/>
        <v>0</v>
      </c>
      <c r="L76" s="39"/>
      <c r="M76" s="8">
        <f t="shared" si="5"/>
        <v>0</v>
      </c>
    </row>
    <row r="77" spans="1:13" s="31" customFormat="1" x14ac:dyDescent="0.25">
      <c r="A77" s="27">
        <v>75</v>
      </c>
      <c r="B77" s="28" t="s">
        <v>94</v>
      </c>
      <c r="C77" s="33">
        <v>4</v>
      </c>
      <c r="D77" s="39"/>
      <c r="E77" s="39"/>
      <c r="F77" s="39"/>
      <c r="G77" s="39"/>
      <c r="H77" s="39"/>
      <c r="I77" s="30">
        <f t="shared" si="3"/>
        <v>0</v>
      </c>
      <c r="J77" s="39"/>
      <c r="K77" s="30">
        <f t="shared" si="4"/>
        <v>0</v>
      </c>
      <c r="L77" s="39"/>
      <c r="M77" s="8">
        <f t="shared" si="5"/>
        <v>0</v>
      </c>
    </row>
    <row r="78" spans="1:13" s="31" customFormat="1" x14ac:dyDescent="0.25">
      <c r="A78" s="27">
        <v>76</v>
      </c>
      <c r="B78" s="28" t="s">
        <v>63</v>
      </c>
      <c r="C78" s="33">
        <v>2</v>
      </c>
      <c r="D78" s="39"/>
      <c r="E78" s="39"/>
      <c r="F78" s="39"/>
      <c r="G78" s="39"/>
      <c r="H78" s="39"/>
      <c r="I78" s="30">
        <f t="shared" si="3"/>
        <v>0</v>
      </c>
      <c r="J78" s="39"/>
      <c r="K78" s="30">
        <f t="shared" si="4"/>
        <v>0</v>
      </c>
      <c r="L78" s="39"/>
      <c r="M78" s="8">
        <f t="shared" si="5"/>
        <v>0</v>
      </c>
    </row>
    <row r="79" spans="1:13" s="31" customFormat="1" x14ac:dyDescent="0.25">
      <c r="A79" s="27">
        <v>77</v>
      </c>
      <c r="B79" s="28" t="s">
        <v>95</v>
      </c>
      <c r="C79" s="33">
        <v>3</v>
      </c>
      <c r="D79" s="39"/>
      <c r="E79" s="39"/>
      <c r="F79" s="39"/>
      <c r="G79" s="39"/>
      <c r="H79" s="39"/>
      <c r="I79" s="30">
        <f t="shared" si="3"/>
        <v>0</v>
      </c>
      <c r="J79" s="39"/>
      <c r="K79" s="30">
        <f t="shared" si="4"/>
        <v>0</v>
      </c>
      <c r="L79" s="39"/>
      <c r="M79" s="8">
        <f t="shared" si="5"/>
        <v>0</v>
      </c>
    </row>
    <row r="80" spans="1:13" s="31" customFormat="1" x14ac:dyDescent="0.25">
      <c r="A80" s="27">
        <v>78</v>
      </c>
      <c r="B80" s="28" t="s">
        <v>64</v>
      </c>
      <c r="C80" s="27">
        <v>1</v>
      </c>
      <c r="D80" s="39"/>
      <c r="E80" s="39"/>
      <c r="F80" s="39"/>
      <c r="G80" s="39"/>
      <c r="H80" s="39"/>
      <c r="I80" s="30">
        <f t="shared" si="3"/>
        <v>0</v>
      </c>
      <c r="J80" s="39"/>
      <c r="K80" s="30">
        <f t="shared" si="4"/>
        <v>0</v>
      </c>
      <c r="L80" s="39"/>
      <c r="M80" s="8">
        <f t="shared" si="5"/>
        <v>0</v>
      </c>
    </row>
    <row r="81" spans="1:13" s="31" customFormat="1" x14ac:dyDescent="0.25">
      <c r="A81" s="27">
        <v>79</v>
      </c>
      <c r="B81" s="28" t="s">
        <v>96</v>
      </c>
      <c r="C81" s="34">
        <v>1</v>
      </c>
      <c r="D81" s="39"/>
      <c r="E81" s="39"/>
      <c r="F81" s="39"/>
      <c r="G81" s="39"/>
      <c r="H81" s="39"/>
      <c r="I81" s="30">
        <f t="shared" si="3"/>
        <v>0</v>
      </c>
      <c r="J81" s="39"/>
      <c r="K81" s="30">
        <f t="shared" si="4"/>
        <v>0</v>
      </c>
      <c r="L81" s="39"/>
      <c r="M81" s="8">
        <f t="shared" si="5"/>
        <v>0</v>
      </c>
    </row>
    <row r="82" spans="1:13" s="31" customFormat="1" x14ac:dyDescent="0.25"/>
    <row r="83" spans="1:13" s="31" customFormat="1" x14ac:dyDescent="0.25"/>
    <row r="84" spans="1:13" s="31" customFormat="1" x14ac:dyDescent="0.25"/>
    <row r="85" spans="1:13" s="31" customFormat="1" x14ac:dyDescent="0.25">
      <c r="B85" s="35" t="s">
        <v>106</v>
      </c>
      <c r="C85" s="36">
        <f>SUM(I3:I81)</f>
        <v>0</v>
      </c>
    </row>
    <row r="86" spans="1:13" s="31" customFormat="1" x14ac:dyDescent="0.25">
      <c r="B86" s="35" t="s">
        <v>115</v>
      </c>
      <c r="C86" s="36">
        <f>SUM(K3:K81)</f>
        <v>0</v>
      </c>
    </row>
    <row r="87" spans="1:13" s="31" customFormat="1" x14ac:dyDescent="0.25">
      <c r="B87" s="35" t="s">
        <v>116</v>
      </c>
      <c r="C87" s="36">
        <f>SUM(M3:M81)</f>
        <v>0</v>
      </c>
    </row>
    <row r="88" spans="1:13" s="31" customFormat="1" x14ac:dyDescent="0.25">
      <c r="B88" s="37" t="s">
        <v>118</v>
      </c>
    </row>
    <row r="89" spans="1:13" s="31" customFormat="1" ht="15.75" thickBot="1" x14ac:dyDescent="0.3"/>
    <row r="90" spans="1:13" s="31" customFormat="1" ht="15.75" thickBot="1" x14ac:dyDescent="0.3">
      <c r="B90" s="2" t="s">
        <v>119</v>
      </c>
      <c r="C90" s="38">
        <f>SUM(C85:C88)</f>
        <v>0</v>
      </c>
    </row>
  </sheetData>
  <sheetProtection algorithmName="SHA-512" hashValue="n6aiRwr3HQEy3Z0ymQczZSNNgTE5JtA2g1EdDsYgGRKWNsEcc16GG+j3eKlVmGfwIz2k0it+zzj289I70xQFLw==" saltValue="4cVZCBIL00oTwhv+rgvtxA==" spinCount="100000" sheet="1" objects="1" scenarios="1"/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Grand Total</vt:lpstr>
      <vt:lpstr>Services</vt:lpstr>
      <vt:lpstr>Parts</vt:lpstr>
      <vt:lpstr>'Grand Total'!_Toc378686724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Giang</dc:creator>
  <cp:lastModifiedBy>Ngo, Giang</cp:lastModifiedBy>
  <cp:lastPrinted>2019-03-13T18:18:50Z</cp:lastPrinted>
  <dcterms:created xsi:type="dcterms:W3CDTF">2019-01-28T18:53:46Z</dcterms:created>
  <dcterms:modified xsi:type="dcterms:W3CDTF">2019-03-13T18:22:12Z</dcterms:modified>
</cp:coreProperties>
</file>