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ofile\CammAdmin\PURCHASING\BUYERS\Giang_N\P18144- Pantograph Parts\2. Solicitation\"/>
    </mc:Choice>
  </mc:AlternateContent>
  <xr:revisionPtr revIDLastSave="0" documentId="13_ncr:1_{21473D57-0FAE-4F83-AA11-75E6109353D5}" xr6:coauthVersionLast="36" xr6:coauthVersionMax="36" xr10:uidLastSave="{00000000-0000-0000-0000-000000000000}"/>
  <bookViews>
    <workbookView xWindow="14310" yWindow="0" windowWidth="28800" windowHeight="11835" xr2:uid="{00000000-000D-0000-FFFF-FFFF00000000}"/>
  </bookViews>
  <sheets>
    <sheet name="Bid Form 1-B" sheetId="3" r:id="rId1"/>
  </sheets>
  <definedNames>
    <definedName name="_Toc378686724" localSheetId="0">'Bid Form 1-B'!$A$1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" i="3"/>
  <c r="Q47" i="3" l="1"/>
  <c r="E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47" i="3" l="1"/>
</calcChain>
</file>

<file path=xl/sharedStrings.xml><?xml version="1.0" encoding="utf-8"?>
<sst xmlns="http://schemas.openxmlformats.org/spreadsheetml/2006/main" count="67" uniqueCount="65">
  <si>
    <t xml:space="preserve"> VTA Part Number</t>
  </si>
  <si>
    <t>Description</t>
  </si>
  <si>
    <t>Required Usage Per Pantograph</t>
  </si>
  <si>
    <t>Pantograph Complete LRV2</t>
  </si>
  <si>
    <t>Carbon Strip</t>
  </si>
  <si>
    <t>Damper Pantograph LRV 2</t>
  </si>
  <si>
    <t>Cable Spring ASM</t>
  </si>
  <si>
    <t>Shunts Pantograph</t>
  </si>
  <si>
    <t>Horn End</t>
  </si>
  <si>
    <t>Bearing Upper Roller</t>
  </si>
  <si>
    <t>Bearing Base Roller</t>
  </si>
  <si>
    <t>Sign, Attention "Do not Pull Up Panto"</t>
  </si>
  <si>
    <t>Decal "Danger High Voltage"</t>
  </si>
  <si>
    <t>Bushing - Lever for Lowering Device</t>
  </si>
  <si>
    <t>Bushing Flange</t>
  </si>
  <si>
    <t>Bushing Guide</t>
  </si>
  <si>
    <t>Treaded Rod, Spring</t>
  </si>
  <si>
    <t>Shaft Bearing Coupling Rod</t>
  </si>
  <si>
    <t>Washer Special Coupling</t>
  </si>
  <si>
    <t>Rod End Pan Guide</t>
  </si>
  <si>
    <t>Spindle Pan Head</t>
  </si>
  <si>
    <t>Guiding Unit Comp Pan Head</t>
  </si>
  <si>
    <t>Spring Flat Pan Head</t>
  </si>
  <si>
    <t>Spring Limiting Pan Head</t>
  </si>
  <si>
    <t>Key Shaft Pan Head</t>
  </si>
  <si>
    <t>Shaft for Guide Unit and Pan Head</t>
  </si>
  <si>
    <t>Axle Pan Head</t>
  </si>
  <si>
    <t>Bushing Pan Head</t>
  </si>
  <si>
    <t>Plug Stopper Pan Head</t>
  </si>
  <si>
    <t>Rasta Rubber Suspension Unit 25037</t>
  </si>
  <si>
    <t>Bushing Pan Head - Nylon</t>
  </si>
  <si>
    <t>Silent Block For Guide Unit KI Panto</t>
  </si>
  <si>
    <t>Bushing Flange for Guide Unit KI Panto</t>
  </si>
  <si>
    <t>Bearing Shaft fixed</t>
  </si>
  <si>
    <t>Bearing Shaft Floating</t>
  </si>
  <si>
    <t>Insulator Pantograph Base</t>
  </si>
  <si>
    <t>Warning Label - Panto Lowering Mechanism</t>
  </si>
  <si>
    <t>Insulating Ring</t>
  </si>
  <si>
    <t>Spherical Washer Ball 4-SV00.9535</t>
  </si>
  <si>
    <t>Spherical Washer Cone 4-SV00.9536</t>
  </si>
  <si>
    <t>Directional Decal for Lowering Device</t>
  </si>
  <si>
    <t>Connection Cable for Lowering Device</t>
  </si>
  <si>
    <t>Device Elect Lowering Pantograph LRV2</t>
  </si>
  <si>
    <t>Cost Per Item</t>
  </si>
  <si>
    <t>cost per pantograph</t>
  </si>
  <si>
    <t>Average Annual Usage</t>
  </si>
  <si>
    <t>A1-008-S0620</t>
  </si>
  <si>
    <t>Washer - Special Bearing ASM Flat Washer</t>
  </si>
  <si>
    <t>BID FORM 1-B: SCHEDULE OF PRICES AND ESTIMATED QUANTITIES</t>
  </si>
  <si>
    <t>Extended Cost</t>
  </si>
  <si>
    <t>Schunk Graphte</t>
  </si>
  <si>
    <t>Approved  Equals
Equals</t>
  </si>
  <si>
    <t>MFG</t>
  </si>
  <si>
    <t>MFG P/N#</t>
  </si>
  <si>
    <t>Total Bid</t>
  </si>
  <si>
    <t xml:space="preserve"> Tech. (OEM) Part # </t>
  </si>
  <si>
    <t>(In Weeks)</t>
  </si>
  <si>
    <t>Est. Lead-time (In weeks)</t>
  </si>
  <si>
    <t>Est. Unit Cost (Year 1)</t>
  </si>
  <si>
    <t>Est. Unit Cost (Year 2)</t>
  </si>
  <si>
    <t>Est. Unit Cost (Year 3)</t>
  </si>
  <si>
    <t>Est. Unit Cost (Year 4)</t>
  </si>
  <si>
    <t xml:space="preserve"> Est. Unit Cost (Year 5)</t>
  </si>
  <si>
    <t>Est. Unit Cost 
(Option Year 6)</t>
  </si>
  <si>
    <t>Est. Unit Cost 
(Option Year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</si>
</sst>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2" fillId="0" borderId="0" xfId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2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44" fontId="4" fillId="0" borderId="7" xfId="0" applyNumberFormat="1" applyFont="1" applyBorder="1" applyAlignment="1">
      <alignment horizontal="center" vertical="center"/>
    </xf>
    <xf numFmtId="44" fontId="5" fillId="0" borderId="8" xfId="0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  <protection locked="0"/>
    </xf>
    <xf numFmtId="44" fontId="0" fillId="0" borderId="1" xfId="0" applyNumberFormat="1" applyFill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2" fillId="3" borderId="2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-215900</xdr:rowOff>
    </xdr:from>
    <xdr:to>
      <xdr:col>16</xdr:col>
      <xdr:colOff>0</xdr:colOff>
      <xdr:row>0</xdr:row>
      <xdr:rowOff>-215900</xdr:rowOff>
    </xdr:to>
    <xdr:cxnSp macro="">
      <xdr:nvCxnSpPr>
        <xdr:cNvPr id="2" name="Line 4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 bwMode="auto">
        <a:xfrm>
          <a:off x="6645275" y="-215900"/>
          <a:ext cx="5715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="90" zoomScaleNormal="90" workbookViewId="0">
      <selection activeCell="J4" sqref="J4:O8"/>
    </sheetView>
  </sheetViews>
  <sheetFormatPr defaultRowHeight="15" x14ac:dyDescent="0.25"/>
  <cols>
    <col min="1" max="1" width="10.85546875" customWidth="1"/>
    <col min="2" max="2" width="23.85546875" customWidth="1"/>
    <col min="3" max="3" width="40.42578125" bestFit="1" customWidth="1"/>
    <col min="4" max="4" width="16" hidden="1" customWidth="1"/>
    <col min="5" max="5" width="13.42578125" hidden="1" customWidth="1"/>
    <col min="6" max="6" width="17.42578125" hidden="1" customWidth="1"/>
    <col min="7" max="7" width="20.28515625" customWidth="1"/>
    <col min="8" max="8" width="22.28515625" customWidth="1"/>
    <col min="9" max="9" width="14.7109375" style="3" customWidth="1"/>
    <col min="10" max="14" width="13.85546875" style="6" customWidth="1"/>
    <col min="15" max="15" width="15.7109375" style="6" customWidth="1"/>
    <col min="16" max="16" width="14.42578125" style="6" customWidth="1"/>
    <col min="17" max="17" width="17.5703125" customWidth="1"/>
    <col min="18" max="18" width="14.140625" customWidth="1"/>
  </cols>
  <sheetData>
    <row r="1" spans="1:18" ht="33.75" customHeight="1" thickBot="1" x14ac:dyDescent="0.3">
      <c r="A1" s="33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ht="15" customHeight="1" x14ac:dyDescent="0.25">
      <c r="A2" s="29" t="s">
        <v>0</v>
      </c>
      <c r="B2" s="21" t="s">
        <v>50</v>
      </c>
      <c r="C2" s="30" t="s">
        <v>1</v>
      </c>
      <c r="D2" s="31" t="s">
        <v>2</v>
      </c>
      <c r="E2" s="32" t="s">
        <v>43</v>
      </c>
      <c r="F2" s="31" t="s">
        <v>44</v>
      </c>
      <c r="G2" s="39" t="s">
        <v>51</v>
      </c>
      <c r="H2" s="39"/>
      <c r="I2" s="36" t="s">
        <v>45</v>
      </c>
      <c r="J2" s="37" t="s">
        <v>58</v>
      </c>
      <c r="K2" s="37" t="s">
        <v>59</v>
      </c>
      <c r="L2" s="37" t="s">
        <v>60</v>
      </c>
      <c r="M2" s="37" t="s">
        <v>61</v>
      </c>
      <c r="N2" s="37" t="s">
        <v>62</v>
      </c>
      <c r="O2" s="27" t="s">
        <v>63</v>
      </c>
      <c r="P2" s="27" t="s">
        <v>64</v>
      </c>
      <c r="Q2" s="32" t="s">
        <v>49</v>
      </c>
      <c r="R2" s="37" t="s">
        <v>57</v>
      </c>
    </row>
    <row r="3" spans="1:18" ht="25.5" customHeight="1" x14ac:dyDescent="0.25">
      <c r="A3" s="29"/>
      <c r="B3" s="22" t="s">
        <v>55</v>
      </c>
      <c r="C3" s="30"/>
      <c r="D3" s="31"/>
      <c r="E3" s="32"/>
      <c r="F3" s="31"/>
      <c r="G3" s="14" t="s">
        <v>52</v>
      </c>
      <c r="H3" s="14" t="s">
        <v>53</v>
      </c>
      <c r="I3" s="36"/>
      <c r="J3" s="38"/>
      <c r="K3" s="38"/>
      <c r="L3" s="38"/>
      <c r="M3" s="38"/>
      <c r="N3" s="38"/>
      <c r="O3" s="28"/>
      <c r="P3" s="28"/>
      <c r="Q3" s="37"/>
      <c r="R3" s="38" t="s">
        <v>56</v>
      </c>
    </row>
    <row r="4" spans="1:18" x14ac:dyDescent="0.25">
      <c r="A4" s="1">
        <v>117632</v>
      </c>
      <c r="B4" s="2" t="s">
        <v>46</v>
      </c>
      <c r="C4" s="2" t="s">
        <v>3</v>
      </c>
      <c r="D4" s="1">
        <v>1</v>
      </c>
      <c r="E4" s="4">
        <v>16009.5</v>
      </c>
      <c r="F4" s="8">
        <f t="shared" ref="F4:F46" si="0">D4*E4</f>
        <v>16009.5</v>
      </c>
      <c r="G4" s="23"/>
      <c r="H4" s="23"/>
      <c r="I4" s="2">
        <v>1</v>
      </c>
      <c r="J4" s="25"/>
      <c r="K4" s="25"/>
      <c r="L4" s="25"/>
      <c r="M4" s="25"/>
      <c r="N4" s="25"/>
      <c r="O4" s="25"/>
      <c r="P4" s="25"/>
      <c r="Q4" s="7">
        <f>(I4*J4)+(I4*K4)+(I4*L4)+(I4*M4)+(I4*N4)+(I4*O4)+(I4*P4)</f>
        <v>0</v>
      </c>
      <c r="R4" s="15"/>
    </row>
    <row r="5" spans="1:18" x14ac:dyDescent="0.25">
      <c r="A5" s="2">
        <v>105367</v>
      </c>
      <c r="B5" s="1">
        <v>10477439</v>
      </c>
      <c r="C5" s="2" t="s">
        <v>4</v>
      </c>
      <c r="D5" s="2">
        <v>2</v>
      </c>
      <c r="E5" s="5">
        <v>272.81</v>
      </c>
      <c r="F5" s="8">
        <f t="shared" si="0"/>
        <v>545.62</v>
      </c>
      <c r="G5" s="23"/>
      <c r="H5" s="23"/>
      <c r="I5" s="2">
        <v>144</v>
      </c>
      <c r="J5" s="25"/>
      <c r="K5" s="25"/>
      <c r="L5" s="25"/>
      <c r="M5" s="25"/>
      <c r="N5" s="25"/>
      <c r="O5" s="25"/>
      <c r="P5" s="25"/>
      <c r="Q5" s="7">
        <f t="shared" ref="Q5:Q46" si="1">(I5*J5)+(I5*K5)+(I5*L5)+(I5*M5)+(I5*N5)+(I5*O5)+(I5*P5)</f>
        <v>0</v>
      </c>
      <c r="R5" s="15"/>
    </row>
    <row r="6" spans="1:18" x14ac:dyDescent="0.25">
      <c r="A6" s="2">
        <v>105473</v>
      </c>
      <c r="B6" s="2">
        <v>10467356</v>
      </c>
      <c r="C6" s="2" t="s">
        <v>5</v>
      </c>
      <c r="D6" s="2">
        <v>1</v>
      </c>
      <c r="E6" s="5">
        <v>219.81</v>
      </c>
      <c r="F6" s="8">
        <f t="shared" si="0"/>
        <v>219.81</v>
      </c>
      <c r="G6" s="23"/>
      <c r="H6" s="23"/>
      <c r="I6" s="10">
        <v>2</v>
      </c>
      <c r="J6" s="25"/>
      <c r="K6" s="25"/>
      <c r="L6" s="25"/>
      <c r="M6" s="25"/>
      <c r="N6" s="25"/>
      <c r="O6" s="25"/>
      <c r="P6" s="25"/>
      <c r="Q6" s="7">
        <f t="shared" si="1"/>
        <v>0</v>
      </c>
      <c r="R6" s="15"/>
    </row>
    <row r="7" spans="1:18" x14ac:dyDescent="0.25">
      <c r="A7" s="2">
        <v>105474</v>
      </c>
      <c r="B7" s="2">
        <v>10478208</v>
      </c>
      <c r="C7" s="2" t="s">
        <v>6</v>
      </c>
      <c r="D7" s="2">
        <v>2</v>
      </c>
      <c r="E7" s="5">
        <v>138.71</v>
      </c>
      <c r="F7" s="8">
        <f t="shared" si="0"/>
        <v>277.42</v>
      </c>
      <c r="G7" s="23"/>
      <c r="H7" s="23"/>
      <c r="I7" s="10">
        <v>33</v>
      </c>
      <c r="J7" s="25"/>
      <c r="K7" s="25"/>
      <c r="L7" s="25"/>
      <c r="M7" s="25"/>
      <c r="N7" s="25"/>
      <c r="O7" s="25"/>
      <c r="P7" s="25"/>
      <c r="Q7" s="7">
        <f t="shared" si="1"/>
        <v>0</v>
      </c>
      <c r="R7" s="15"/>
    </row>
    <row r="8" spans="1:18" x14ac:dyDescent="0.25">
      <c r="A8" s="2">
        <v>105476</v>
      </c>
      <c r="B8" s="2">
        <v>10478025</v>
      </c>
      <c r="C8" s="2" t="s">
        <v>7</v>
      </c>
      <c r="D8" s="2">
        <v>12</v>
      </c>
      <c r="E8" s="5">
        <v>30.87</v>
      </c>
      <c r="F8" s="8">
        <f t="shared" si="0"/>
        <v>370.44</v>
      </c>
      <c r="G8" s="23"/>
      <c r="H8" s="23"/>
      <c r="I8" s="10">
        <v>219</v>
      </c>
      <c r="J8" s="25"/>
      <c r="K8" s="25"/>
      <c r="L8" s="25"/>
      <c r="M8" s="25"/>
      <c r="N8" s="25"/>
      <c r="O8" s="25"/>
      <c r="P8" s="25"/>
      <c r="Q8" s="7">
        <f t="shared" si="1"/>
        <v>0</v>
      </c>
      <c r="R8" s="15"/>
    </row>
    <row r="9" spans="1:18" x14ac:dyDescent="0.25">
      <c r="A9" s="2">
        <v>105477</v>
      </c>
      <c r="B9" s="2">
        <v>10482388</v>
      </c>
      <c r="C9" s="2" t="s">
        <v>8</v>
      </c>
      <c r="D9" s="2">
        <v>4</v>
      </c>
      <c r="E9" s="5">
        <v>86.85</v>
      </c>
      <c r="F9" s="8">
        <f t="shared" si="0"/>
        <v>347.4</v>
      </c>
      <c r="G9" s="23"/>
      <c r="H9" s="23"/>
      <c r="I9" s="2">
        <v>27</v>
      </c>
      <c r="J9" s="25"/>
      <c r="K9" s="25"/>
      <c r="L9" s="25"/>
      <c r="M9" s="25"/>
      <c r="N9" s="25"/>
      <c r="O9" s="25"/>
      <c r="P9" s="25"/>
      <c r="Q9" s="7">
        <f t="shared" si="1"/>
        <v>0</v>
      </c>
      <c r="R9" s="15"/>
    </row>
    <row r="10" spans="1:18" x14ac:dyDescent="0.25">
      <c r="A10" s="2">
        <v>106421</v>
      </c>
      <c r="B10" s="2">
        <v>10467216</v>
      </c>
      <c r="C10" s="2" t="s">
        <v>9</v>
      </c>
      <c r="D10" s="2">
        <v>8</v>
      </c>
      <c r="E10" s="5">
        <v>19.77</v>
      </c>
      <c r="F10" s="8">
        <f t="shared" si="0"/>
        <v>158.16</v>
      </c>
      <c r="G10" s="23"/>
      <c r="H10" s="23"/>
      <c r="I10" s="2">
        <v>141</v>
      </c>
      <c r="J10" s="25"/>
      <c r="K10" s="25"/>
      <c r="L10" s="25"/>
      <c r="M10" s="25"/>
      <c r="N10" s="25"/>
      <c r="O10" s="25"/>
      <c r="P10" s="25"/>
      <c r="Q10" s="7">
        <f t="shared" si="1"/>
        <v>0</v>
      </c>
      <c r="R10" s="15"/>
    </row>
    <row r="11" spans="1:18" x14ac:dyDescent="0.25">
      <c r="A11" s="2">
        <v>106422</v>
      </c>
      <c r="B11" s="2">
        <v>10467217</v>
      </c>
      <c r="C11" s="2" t="s">
        <v>10</v>
      </c>
      <c r="D11" s="2">
        <v>4</v>
      </c>
      <c r="E11" s="5">
        <v>57.36</v>
      </c>
      <c r="F11" s="8">
        <f t="shared" si="0"/>
        <v>229.44</v>
      </c>
      <c r="G11" s="23"/>
      <c r="H11" s="23"/>
      <c r="I11" s="2">
        <v>62</v>
      </c>
      <c r="J11" s="25"/>
      <c r="K11" s="25"/>
      <c r="L11" s="25"/>
      <c r="M11" s="25"/>
      <c r="N11" s="25"/>
      <c r="O11" s="25"/>
      <c r="P11" s="25"/>
      <c r="Q11" s="7">
        <f t="shared" si="1"/>
        <v>0</v>
      </c>
      <c r="R11" s="15"/>
    </row>
    <row r="12" spans="1:18" x14ac:dyDescent="0.25">
      <c r="A12" s="2">
        <v>109187</v>
      </c>
      <c r="B12" s="2">
        <v>10478815</v>
      </c>
      <c r="C12" s="2" t="s">
        <v>11</v>
      </c>
      <c r="D12" s="2">
        <v>2</v>
      </c>
      <c r="E12" s="5">
        <v>4.92</v>
      </c>
      <c r="F12" s="8">
        <f t="shared" si="0"/>
        <v>9.84</v>
      </c>
      <c r="G12" s="23"/>
      <c r="H12" s="23"/>
      <c r="I12" s="2">
        <v>31</v>
      </c>
      <c r="J12" s="25"/>
      <c r="K12" s="25"/>
      <c r="L12" s="25"/>
      <c r="M12" s="25"/>
      <c r="N12" s="25"/>
      <c r="O12" s="25"/>
      <c r="P12" s="25"/>
      <c r="Q12" s="7">
        <f t="shared" si="1"/>
        <v>0</v>
      </c>
      <c r="R12" s="15"/>
    </row>
    <row r="13" spans="1:18" x14ac:dyDescent="0.25">
      <c r="A13" s="2">
        <v>109189</v>
      </c>
      <c r="B13" s="2">
        <v>10478027</v>
      </c>
      <c r="C13" s="2" t="s">
        <v>12</v>
      </c>
      <c r="D13" s="2">
        <v>2</v>
      </c>
      <c r="E13" s="5">
        <v>16.39</v>
      </c>
      <c r="F13" s="8">
        <f t="shared" si="0"/>
        <v>32.78</v>
      </c>
      <c r="G13" s="23"/>
      <c r="H13" s="23"/>
      <c r="I13" s="2">
        <v>38</v>
      </c>
      <c r="J13" s="25"/>
      <c r="K13" s="25"/>
      <c r="L13" s="25"/>
      <c r="M13" s="25"/>
      <c r="N13" s="25"/>
      <c r="O13" s="25"/>
      <c r="P13" s="25"/>
      <c r="Q13" s="7">
        <f t="shared" si="1"/>
        <v>0</v>
      </c>
      <c r="R13" s="15"/>
    </row>
    <row r="14" spans="1:18" x14ac:dyDescent="0.25">
      <c r="A14" s="10">
        <v>109195</v>
      </c>
      <c r="B14" s="10">
        <v>10478224</v>
      </c>
      <c r="C14" s="10" t="s">
        <v>13</v>
      </c>
      <c r="D14" s="10">
        <v>4</v>
      </c>
      <c r="E14" s="11">
        <v>8.83</v>
      </c>
      <c r="F14" s="12">
        <f t="shared" si="0"/>
        <v>35.32</v>
      </c>
      <c r="G14" s="24"/>
      <c r="H14" s="24"/>
      <c r="I14" s="2">
        <v>19</v>
      </c>
      <c r="J14" s="25"/>
      <c r="K14" s="25"/>
      <c r="L14" s="25"/>
      <c r="M14" s="25"/>
      <c r="N14" s="25"/>
      <c r="O14" s="25"/>
      <c r="P14" s="25"/>
      <c r="Q14" s="7">
        <f t="shared" si="1"/>
        <v>0</v>
      </c>
      <c r="R14" s="15"/>
    </row>
    <row r="15" spans="1:18" x14ac:dyDescent="0.25">
      <c r="A15" s="2">
        <v>109197</v>
      </c>
      <c r="B15" s="2">
        <v>10478206</v>
      </c>
      <c r="C15" s="2" t="s">
        <v>14</v>
      </c>
      <c r="D15" s="2">
        <v>2</v>
      </c>
      <c r="E15" s="5">
        <v>11.6</v>
      </c>
      <c r="F15" s="8">
        <f t="shared" si="0"/>
        <v>23.2</v>
      </c>
      <c r="G15" s="23"/>
      <c r="H15" s="23"/>
      <c r="I15" s="2">
        <v>33</v>
      </c>
      <c r="J15" s="25"/>
      <c r="K15" s="25"/>
      <c r="L15" s="25"/>
      <c r="M15" s="25"/>
      <c r="N15" s="25"/>
      <c r="O15" s="25"/>
      <c r="P15" s="25"/>
      <c r="Q15" s="7">
        <f t="shared" si="1"/>
        <v>0</v>
      </c>
      <c r="R15" s="15"/>
    </row>
    <row r="16" spans="1:18" x14ac:dyDescent="0.25">
      <c r="A16" s="2">
        <v>109198</v>
      </c>
      <c r="B16" s="2">
        <v>10478207</v>
      </c>
      <c r="C16" s="2" t="s">
        <v>15</v>
      </c>
      <c r="D16" s="2">
        <v>1</v>
      </c>
      <c r="E16" s="5">
        <v>10.67</v>
      </c>
      <c r="F16" s="8">
        <f t="shared" si="0"/>
        <v>10.67</v>
      </c>
      <c r="G16" s="23"/>
      <c r="H16" s="23"/>
      <c r="I16" s="2">
        <v>17</v>
      </c>
      <c r="J16" s="25"/>
      <c r="K16" s="25"/>
      <c r="L16" s="25"/>
      <c r="M16" s="25"/>
      <c r="N16" s="25"/>
      <c r="O16" s="25"/>
      <c r="P16" s="25"/>
      <c r="Q16" s="7">
        <f t="shared" si="1"/>
        <v>0</v>
      </c>
      <c r="R16" s="15"/>
    </row>
    <row r="17" spans="1:18" x14ac:dyDescent="0.25">
      <c r="A17" s="2">
        <v>109207</v>
      </c>
      <c r="B17" s="2">
        <v>10478287</v>
      </c>
      <c r="C17" s="2" t="s">
        <v>16</v>
      </c>
      <c r="D17" s="2">
        <v>2</v>
      </c>
      <c r="E17" s="5">
        <v>52.33</v>
      </c>
      <c r="F17" s="8">
        <f t="shared" si="0"/>
        <v>104.66</v>
      </c>
      <c r="G17" s="23"/>
      <c r="H17" s="23"/>
      <c r="I17" s="2">
        <v>33</v>
      </c>
      <c r="J17" s="25"/>
      <c r="K17" s="25"/>
      <c r="L17" s="25"/>
      <c r="M17" s="25"/>
      <c r="N17" s="25"/>
      <c r="O17" s="25"/>
      <c r="P17" s="25"/>
      <c r="Q17" s="7">
        <f t="shared" si="1"/>
        <v>0</v>
      </c>
      <c r="R17" s="15"/>
    </row>
    <row r="18" spans="1:18" x14ac:dyDescent="0.25">
      <c r="A18" s="2">
        <v>109255</v>
      </c>
      <c r="B18" s="2">
        <v>10478233</v>
      </c>
      <c r="C18" s="2" t="s">
        <v>17</v>
      </c>
      <c r="D18" s="2">
        <v>2</v>
      </c>
      <c r="E18" s="5">
        <v>32.61</v>
      </c>
      <c r="F18" s="8">
        <f t="shared" si="0"/>
        <v>65.22</v>
      </c>
      <c r="G18" s="23"/>
      <c r="H18" s="23"/>
      <c r="I18" s="2">
        <v>13</v>
      </c>
      <c r="J18" s="25"/>
      <c r="K18" s="25"/>
      <c r="L18" s="25"/>
      <c r="M18" s="25"/>
      <c r="N18" s="25"/>
      <c r="O18" s="25"/>
      <c r="P18" s="25"/>
      <c r="Q18" s="7">
        <f t="shared" si="1"/>
        <v>0</v>
      </c>
      <c r="R18" s="15"/>
    </row>
    <row r="19" spans="1:18" x14ac:dyDescent="0.25">
      <c r="A19" s="2">
        <v>109256</v>
      </c>
      <c r="B19" s="2">
        <v>10467120</v>
      </c>
      <c r="C19" s="2" t="s">
        <v>18</v>
      </c>
      <c r="D19" s="2">
        <v>8</v>
      </c>
      <c r="E19" s="5">
        <v>4.26</v>
      </c>
      <c r="F19" s="8">
        <f t="shared" si="0"/>
        <v>34.08</v>
      </c>
      <c r="G19" s="23"/>
      <c r="H19" s="23"/>
      <c r="I19" s="2">
        <v>134</v>
      </c>
      <c r="J19" s="25"/>
      <c r="K19" s="25"/>
      <c r="L19" s="25"/>
      <c r="M19" s="25"/>
      <c r="N19" s="25"/>
      <c r="O19" s="25"/>
      <c r="P19" s="25"/>
      <c r="Q19" s="7">
        <f t="shared" si="1"/>
        <v>0</v>
      </c>
      <c r="R19" s="15"/>
    </row>
    <row r="20" spans="1:18" x14ac:dyDescent="0.25">
      <c r="A20" s="2">
        <v>109260</v>
      </c>
      <c r="B20" s="2">
        <v>10467224</v>
      </c>
      <c r="C20" s="2" t="s">
        <v>19</v>
      </c>
      <c r="D20" s="2">
        <v>1</v>
      </c>
      <c r="E20" s="5">
        <v>88.33</v>
      </c>
      <c r="F20" s="8">
        <f t="shared" si="0"/>
        <v>88.33</v>
      </c>
      <c r="G20" s="23"/>
      <c r="H20" s="23"/>
      <c r="I20" s="2">
        <v>17</v>
      </c>
      <c r="J20" s="25"/>
      <c r="K20" s="25"/>
      <c r="L20" s="25"/>
      <c r="M20" s="25"/>
      <c r="N20" s="25"/>
      <c r="O20" s="25"/>
      <c r="P20" s="25"/>
      <c r="Q20" s="7">
        <f t="shared" si="1"/>
        <v>0</v>
      </c>
      <c r="R20" s="15"/>
    </row>
    <row r="21" spans="1:18" x14ac:dyDescent="0.25">
      <c r="A21" s="2">
        <v>109266</v>
      </c>
      <c r="B21" s="2">
        <v>10478221</v>
      </c>
      <c r="C21" s="2" t="s">
        <v>20</v>
      </c>
      <c r="D21" s="2">
        <v>1</v>
      </c>
      <c r="E21" s="5">
        <v>225.93</v>
      </c>
      <c r="F21" s="8">
        <f t="shared" si="0"/>
        <v>225.93</v>
      </c>
      <c r="G21" s="23"/>
      <c r="H21" s="23"/>
      <c r="I21" s="2">
        <v>18</v>
      </c>
      <c r="J21" s="25"/>
      <c r="K21" s="25"/>
      <c r="L21" s="25"/>
      <c r="M21" s="25"/>
      <c r="N21" s="25"/>
      <c r="O21" s="25"/>
      <c r="P21" s="25"/>
      <c r="Q21" s="7">
        <f t="shared" si="1"/>
        <v>0</v>
      </c>
      <c r="R21" s="15"/>
    </row>
    <row r="22" spans="1:18" x14ac:dyDescent="0.25">
      <c r="A22" s="2">
        <v>109267</v>
      </c>
      <c r="B22" s="2">
        <v>10478070</v>
      </c>
      <c r="C22" s="2" t="s">
        <v>21</v>
      </c>
      <c r="D22" s="2">
        <v>2</v>
      </c>
      <c r="E22" s="5">
        <v>169.34</v>
      </c>
      <c r="F22" s="8">
        <f t="shared" si="0"/>
        <v>338.68</v>
      </c>
      <c r="G22" s="23"/>
      <c r="H22" s="23"/>
      <c r="I22" s="2">
        <v>6</v>
      </c>
      <c r="J22" s="25"/>
      <c r="K22" s="25"/>
      <c r="L22" s="25"/>
      <c r="M22" s="25"/>
      <c r="N22" s="25"/>
      <c r="O22" s="25"/>
      <c r="P22" s="25"/>
      <c r="Q22" s="7">
        <f t="shared" si="1"/>
        <v>0</v>
      </c>
      <c r="R22" s="15"/>
    </row>
    <row r="23" spans="1:18" x14ac:dyDescent="0.25">
      <c r="A23" s="2">
        <v>109270</v>
      </c>
      <c r="B23" s="2">
        <v>10466993</v>
      </c>
      <c r="C23" s="2" t="s">
        <v>22</v>
      </c>
      <c r="D23" s="2">
        <v>2</v>
      </c>
      <c r="E23" s="5">
        <v>32.119999999999997</v>
      </c>
      <c r="F23" s="8">
        <f t="shared" si="0"/>
        <v>64.239999999999995</v>
      </c>
      <c r="G23" s="23"/>
      <c r="H23" s="23"/>
      <c r="I23" s="2">
        <v>33</v>
      </c>
      <c r="J23" s="25"/>
      <c r="K23" s="25"/>
      <c r="L23" s="25"/>
      <c r="M23" s="25"/>
      <c r="N23" s="25"/>
      <c r="O23" s="25"/>
      <c r="P23" s="25"/>
      <c r="Q23" s="7">
        <f t="shared" si="1"/>
        <v>0</v>
      </c>
      <c r="R23" s="15"/>
    </row>
    <row r="24" spans="1:18" x14ac:dyDescent="0.25">
      <c r="A24" s="2">
        <v>109274</v>
      </c>
      <c r="B24" s="2">
        <v>104669977</v>
      </c>
      <c r="C24" s="2" t="s">
        <v>23</v>
      </c>
      <c r="D24" s="2">
        <v>2</v>
      </c>
      <c r="E24" s="5">
        <v>28.96</v>
      </c>
      <c r="F24" s="8">
        <f t="shared" si="0"/>
        <v>57.92</v>
      </c>
      <c r="G24" s="23"/>
      <c r="H24" s="23"/>
      <c r="I24" s="2">
        <v>34</v>
      </c>
      <c r="J24" s="25"/>
      <c r="K24" s="25"/>
      <c r="L24" s="25"/>
      <c r="M24" s="25"/>
      <c r="N24" s="25"/>
      <c r="O24" s="25"/>
      <c r="P24" s="25"/>
      <c r="Q24" s="7">
        <f t="shared" si="1"/>
        <v>0</v>
      </c>
      <c r="R24" s="15"/>
    </row>
    <row r="25" spans="1:18" x14ac:dyDescent="0.25">
      <c r="A25" s="2">
        <v>109276</v>
      </c>
      <c r="B25" s="2">
        <v>10478250</v>
      </c>
      <c r="C25" s="2" t="s">
        <v>24</v>
      </c>
      <c r="D25" s="2">
        <v>2</v>
      </c>
      <c r="E25" s="5">
        <v>1.69</v>
      </c>
      <c r="F25" s="8">
        <f t="shared" si="0"/>
        <v>3.38</v>
      </c>
      <c r="G25" s="23"/>
      <c r="H25" s="23"/>
      <c r="I25" s="2">
        <v>38</v>
      </c>
      <c r="J25" s="25"/>
      <c r="K25" s="25"/>
      <c r="L25" s="25"/>
      <c r="M25" s="25"/>
      <c r="N25" s="25"/>
      <c r="O25" s="25"/>
      <c r="P25" s="25"/>
      <c r="Q25" s="7">
        <f t="shared" si="1"/>
        <v>0</v>
      </c>
      <c r="R25" s="15"/>
    </row>
    <row r="26" spans="1:18" x14ac:dyDescent="0.25">
      <c r="A26" s="2">
        <v>109278</v>
      </c>
      <c r="B26" s="2">
        <v>10504858</v>
      </c>
      <c r="C26" s="2" t="s">
        <v>25</v>
      </c>
      <c r="D26" s="2">
        <v>4</v>
      </c>
      <c r="E26" s="5">
        <v>11.76</v>
      </c>
      <c r="F26" s="8">
        <f t="shared" si="0"/>
        <v>47.04</v>
      </c>
      <c r="G26" s="23"/>
      <c r="H26" s="23"/>
      <c r="I26" s="2">
        <v>69</v>
      </c>
      <c r="J26" s="25"/>
      <c r="K26" s="25"/>
      <c r="L26" s="25"/>
      <c r="M26" s="25"/>
      <c r="N26" s="25"/>
      <c r="O26" s="25"/>
      <c r="P26" s="25"/>
      <c r="Q26" s="7">
        <f t="shared" si="1"/>
        <v>0</v>
      </c>
      <c r="R26" s="15"/>
    </row>
    <row r="27" spans="1:18" x14ac:dyDescent="0.25">
      <c r="A27" s="2">
        <v>109279</v>
      </c>
      <c r="B27" s="2">
        <v>10478202</v>
      </c>
      <c r="C27" s="2" t="s">
        <v>26</v>
      </c>
      <c r="D27" s="2">
        <v>4</v>
      </c>
      <c r="E27" s="5">
        <v>11.2</v>
      </c>
      <c r="F27" s="8">
        <f t="shared" si="0"/>
        <v>44.8</v>
      </c>
      <c r="G27" s="23"/>
      <c r="H27" s="23"/>
      <c r="I27" s="2">
        <v>125</v>
      </c>
      <c r="J27" s="25"/>
      <c r="K27" s="25"/>
      <c r="L27" s="25"/>
      <c r="M27" s="25"/>
      <c r="N27" s="25"/>
      <c r="O27" s="25"/>
      <c r="P27" s="25"/>
      <c r="Q27" s="7">
        <f t="shared" si="1"/>
        <v>0</v>
      </c>
      <c r="R27" s="15"/>
    </row>
    <row r="28" spans="1:18" x14ac:dyDescent="0.25">
      <c r="A28" s="2">
        <v>109281</v>
      </c>
      <c r="B28" s="2">
        <v>10478256</v>
      </c>
      <c r="C28" s="2" t="s">
        <v>27</v>
      </c>
      <c r="D28" s="2">
        <v>1</v>
      </c>
      <c r="E28" s="5">
        <v>12.01</v>
      </c>
      <c r="F28" s="8">
        <f t="shared" si="0"/>
        <v>12.01</v>
      </c>
      <c r="G28" s="23"/>
      <c r="H28" s="23"/>
      <c r="I28" s="2">
        <v>19</v>
      </c>
      <c r="J28" s="25"/>
      <c r="K28" s="25"/>
      <c r="L28" s="25"/>
      <c r="M28" s="25"/>
      <c r="N28" s="25"/>
      <c r="O28" s="25"/>
      <c r="P28" s="25"/>
      <c r="Q28" s="7">
        <f t="shared" si="1"/>
        <v>0</v>
      </c>
      <c r="R28" s="15"/>
    </row>
    <row r="29" spans="1:18" x14ac:dyDescent="0.25">
      <c r="A29" s="2">
        <v>109282</v>
      </c>
      <c r="B29" s="2">
        <v>10478057</v>
      </c>
      <c r="C29" s="2" t="s">
        <v>28</v>
      </c>
      <c r="D29" s="2">
        <v>2</v>
      </c>
      <c r="E29" s="5">
        <v>23.98</v>
      </c>
      <c r="F29" s="8">
        <f t="shared" si="0"/>
        <v>47.96</v>
      </c>
      <c r="G29" s="23"/>
      <c r="H29" s="23"/>
      <c r="I29" s="2">
        <v>9</v>
      </c>
      <c r="J29" s="25"/>
      <c r="K29" s="25"/>
      <c r="L29" s="25"/>
      <c r="M29" s="25"/>
      <c r="N29" s="25"/>
      <c r="O29" s="25"/>
      <c r="P29" s="25"/>
      <c r="Q29" s="7">
        <f t="shared" si="1"/>
        <v>0</v>
      </c>
      <c r="R29" s="15"/>
    </row>
    <row r="30" spans="1:18" x14ac:dyDescent="0.25">
      <c r="A30" s="2">
        <v>109284</v>
      </c>
      <c r="B30" s="2">
        <v>10478258</v>
      </c>
      <c r="C30" s="2" t="s">
        <v>29</v>
      </c>
      <c r="D30" s="2">
        <v>1</v>
      </c>
      <c r="E30" s="5">
        <v>33.869999999999997</v>
      </c>
      <c r="F30" s="8">
        <f t="shared" si="0"/>
        <v>33.869999999999997</v>
      </c>
      <c r="G30" s="23"/>
      <c r="H30" s="23"/>
      <c r="I30" s="2">
        <v>17</v>
      </c>
      <c r="J30" s="25"/>
      <c r="K30" s="25"/>
      <c r="L30" s="25"/>
      <c r="M30" s="25"/>
      <c r="N30" s="25"/>
      <c r="O30" s="25"/>
      <c r="P30" s="25"/>
      <c r="Q30" s="7">
        <f t="shared" si="1"/>
        <v>0</v>
      </c>
      <c r="R30" s="15"/>
    </row>
    <row r="31" spans="1:18" x14ac:dyDescent="0.25">
      <c r="A31" s="2">
        <v>109286</v>
      </c>
      <c r="B31" s="2">
        <v>10478054</v>
      </c>
      <c r="C31" s="2" t="s">
        <v>30</v>
      </c>
      <c r="D31" s="2">
        <v>4</v>
      </c>
      <c r="E31" s="5">
        <v>10.93</v>
      </c>
      <c r="F31" s="8">
        <f t="shared" si="0"/>
        <v>43.72</v>
      </c>
      <c r="G31" s="23"/>
      <c r="H31" s="23"/>
      <c r="I31" s="2">
        <v>68</v>
      </c>
      <c r="J31" s="25"/>
      <c r="K31" s="25"/>
      <c r="L31" s="25"/>
      <c r="M31" s="25"/>
      <c r="N31" s="25"/>
      <c r="O31" s="25"/>
      <c r="P31" s="25"/>
      <c r="Q31" s="7">
        <f t="shared" si="1"/>
        <v>0</v>
      </c>
      <c r="R31" s="15"/>
    </row>
    <row r="32" spans="1:18" x14ac:dyDescent="0.25">
      <c r="A32" s="2">
        <v>109288</v>
      </c>
      <c r="B32" s="2">
        <v>10478261</v>
      </c>
      <c r="C32" s="2" t="s">
        <v>31</v>
      </c>
      <c r="D32" s="2">
        <v>4</v>
      </c>
      <c r="E32" s="5">
        <v>46.43</v>
      </c>
      <c r="F32" s="8">
        <f t="shared" si="0"/>
        <v>185.72</v>
      </c>
      <c r="G32" s="23"/>
      <c r="H32" s="23"/>
      <c r="I32" s="2">
        <v>66</v>
      </c>
      <c r="J32" s="25"/>
      <c r="K32" s="25"/>
      <c r="L32" s="25"/>
      <c r="M32" s="25"/>
      <c r="N32" s="25"/>
      <c r="O32" s="25"/>
      <c r="P32" s="25"/>
      <c r="Q32" s="7">
        <f t="shared" si="1"/>
        <v>0</v>
      </c>
      <c r="R32" s="15"/>
    </row>
    <row r="33" spans="1:18" x14ac:dyDescent="0.25">
      <c r="A33" s="2">
        <v>109291</v>
      </c>
      <c r="B33" s="2">
        <v>10478263</v>
      </c>
      <c r="C33" s="2" t="s">
        <v>32</v>
      </c>
      <c r="D33" s="2">
        <v>8</v>
      </c>
      <c r="E33" s="5">
        <v>7.59</v>
      </c>
      <c r="F33" s="8">
        <f t="shared" si="0"/>
        <v>60.72</v>
      </c>
      <c r="G33" s="23"/>
      <c r="H33" s="23"/>
      <c r="I33" s="2">
        <v>135</v>
      </c>
      <c r="J33" s="25"/>
      <c r="K33" s="25"/>
      <c r="L33" s="25"/>
      <c r="M33" s="25"/>
      <c r="N33" s="25"/>
      <c r="O33" s="25"/>
      <c r="P33" s="25"/>
      <c r="Q33" s="7">
        <f t="shared" si="1"/>
        <v>0</v>
      </c>
      <c r="R33" s="15"/>
    </row>
    <row r="34" spans="1:18" x14ac:dyDescent="0.25">
      <c r="A34" s="2">
        <v>109292</v>
      </c>
      <c r="B34" s="2">
        <v>10477639</v>
      </c>
      <c r="C34" s="2" t="s">
        <v>33</v>
      </c>
      <c r="D34" s="2">
        <v>1</v>
      </c>
      <c r="E34" s="5">
        <v>41.52</v>
      </c>
      <c r="F34" s="8">
        <f t="shared" si="0"/>
        <v>41.52</v>
      </c>
      <c r="G34" s="23"/>
      <c r="H34" s="23"/>
      <c r="I34" s="2">
        <v>18</v>
      </c>
      <c r="J34" s="25"/>
      <c r="K34" s="25"/>
      <c r="L34" s="25"/>
      <c r="M34" s="25"/>
      <c r="N34" s="25"/>
      <c r="O34" s="25"/>
      <c r="P34" s="25"/>
      <c r="Q34" s="7">
        <f t="shared" si="1"/>
        <v>0</v>
      </c>
      <c r="R34" s="15"/>
    </row>
    <row r="35" spans="1:18" x14ac:dyDescent="0.25">
      <c r="A35" s="2">
        <v>109293</v>
      </c>
      <c r="B35" s="2">
        <v>10477632</v>
      </c>
      <c r="C35" s="2" t="s">
        <v>33</v>
      </c>
      <c r="D35" s="2">
        <v>1</v>
      </c>
      <c r="E35" s="5">
        <v>33.72</v>
      </c>
      <c r="F35" s="8">
        <f t="shared" si="0"/>
        <v>33.72</v>
      </c>
      <c r="G35" s="23"/>
      <c r="H35" s="23"/>
      <c r="I35" s="2">
        <v>5</v>
      </c>
      <c r="J35" s="25"/>
      <c r="K35" s="25"/>
      <c r="L35" s="25"/>
      <c r="M35" s="25"/>
      <c r="N35" s="25"/>
      <c r="O35" s="25"/>
      <c r="P35" s="25"/>
      <c r="Q35" s="7">
        <f t="shared" si="1"/>
        <v>0</v>
      </c>
      <c r="R35" s="15"/>
    </row>
    <row r="36" spans="1:18" x14ac:dyDescent="0.25">
      <c r="A36" s="2">
        <v>109294</v>
      </c>
      <c r="B36" s="2">
        <v>10477633</v>
      </c>
      <c r="C36" s="2" t="s">
        <v>34</v>
      </c>
      <c r="D36" s="2">
        <v>1</v>
      </c>
      <c r="E36" s="5">
        <v>33.71</v>
      </c>
      <c r="F36" s="8">
        <f t="shared" si="0"/>
        <v>33.71</v>
      </c>
      <c r="G36" s="23"/>
      <c r="H36" s="23"/>
      <c r="I36" s="2">
        <v>3</v>
      </c>
      <c r="J36" s="25"/>
      <c r="K36" s="25"/>
      <c r="L36" s="25"/>
      <c r="M36" s="25"/>
      <c r="N36" s="25"/>
      <c r="O36" s="25"/>
      <c r="P36" s="25"/>
      <c r="Q36" s="7">
        <f t="shared" si="1"/>
        <v>0</v>
      </c>
      <c r="R36" s="15"/>
    </row>
    <row r="37" spans="1:18" x14ac:dyDescent="0.25">
      <c r="A37" s="2">
        <v>109296</v>
      </c>
      <c r="B37" s="2">
        <v>10466957</v>
      </c>
      <c r="C37" s="2" t="s">
        <v>47</v>
      </c>
      <c r="D37" s="2">
        <v>4</v>
      </c>
      <c r="E37" s="5">
        <v>7.76</v>
      </c>
      <c r="F37" s="8">
        <f t="shared" si="0"/>
        <v>31.04</v>
      </c>
      <c r="G37" s="23"/>
      <c r="H37" s="23"/>
      <c r="I37" s="2">
        <v>31</v>
      </c>
      <c r="J37" s="25"/>
      <c r="K37" s="25"/>
      <c r="L37" s="25"/>
      <c r="M37" s="25"/>
      <c r="N37" s="25"/>
      <c r="O37" s="25"/>
      <c r="P37" s="25"/>
      <c r="Q37" s="7">
        <f t="shared" si="1"/>
        <v>0</v>
      </c>
      <c r="R37" s="15"/>
    </row>
    <row r="38" spans="1:18" x14ac:dyDescent="0.25">
      <c r="A38" s="2">
        <v>111240</v>
      </c>
      <c r="B38" s="2">
        <v>10478064</v>
      </c>
      <c r="C38" s="2" t="s">
        <v>35</v>
      </c>
      <c r="D38" s="2">
        <v>4</v>
      </c>
      <c r="E38" s="5">
        <v>80.510000000000005</v>
      </c>
      <c r="F38" s="8">
        <f t="shared" si="0"/>
        <v>322.04000000000002</v>
      </c>
      <c r="G38" s="23"/>
      <c r="H38" s="23"/>
      <c r="I38" s="2">
        <v>103</v>
      </c>
      <c r="J38" s="25"/>
      <c r="K38" s="25"/>
      <c r="L38" s="25"/>
      <c r="M38" s="25"/>
      <c r="N38" s="25"/>
      <c r="O38" s="25"/>
      <c r="P38" s="25"/>
      <c r="Q38" s="7">
        <f t="shared" si="1"/>
        <v>0</v>
      </c>
      <c r="R38" s="15"/>
    </row>
    <row r="39" spans="1:18" x14ac:dyDescent="0.25">
      <c r="A39" s="2">
        <v>119583</v>
      </c>
      <c r="B39" s="2">
        <v>10477636</v>
      </c>
      <c r="C39" s="2" t="s">
        <v>34</v>
      </c>
      <c r="D39" s="2">
        <v>1</v>
      </c>
      <c r="E39" s="5">
        <v>40.36</v>
      </c>
      <c r="F39" s="8">
        <f t="shared" si="0"/>
        <v>40.36</v>
      </c>
      <c r="G39" s="23"/>
      <c r="H39" s="23"/>
      <c r="I39" s="2">
        <v>16</v>
      </c>
      <c r="J39" s="25"/>
      <c r="K39" s="25"/>
      <c r="L39" s="25"/>
      <c r="M39" s="25"/>
      <c r="N39" s="25"/>
      <c r="O39" s="25"/>
      <c r="P39" s="25"/>
      <c r="Q39" s="7">
        <f t="shared" si="1"/>
        <v>0</v>
      </c>
      <c r="R39" s="15"/>
    </row>
    <row r="40" spans="1:18" x14ac:dyDescent="0.25">
      <c r="A40" s="2">
        <v>126695</v>
      </c>
      <c r="B40" s="2">
        <v>10478524</v>
      </c>
      <c r="C40" s="2" t="s">
        <v>36</v>
      </c>
      <c r="D40" s="2">
        <v>2</v>
      </c>
      <c r="E40" s="5">
        <v>10.93</v>
      </c>
      <c r="F40" s="8">
        <f t="shared" si="0"/>
        <v>21.86</v>
      </c>
      <c r="G40" s="23"/>
      <c r="H40" s="23"/>
      <c r="I40" s="2">
        <v>41</v>
      </c>
      <c r="J40" s="25"/>
      <c r="K40" s="25"/>
      <c r="L40" s="25"/>
      <c r="M40" s="25"/>
      <c r="N40" s="25"/>
      <c r="O40" s="25"/>
      <c r="P40" s="25"/>
      <c r="Q40" s="7">
        <f t="shared" si="1"/>
        <v>0</v>
      </c>
      <c r="R40" s="15"/>
    </row>
    <row r="41" spans="1:18" x14ac:dyDescent="0.25">
      <c r="A41" s="2">
        <v>401021</v>
      </c>
      <c r="B41" s="2">
        <v>10477743</v>
      </c>
      <c r="C41" s="2" t="s">
        <v>37</v>
      </c>
      <c r="D41" s="2">
        <v>4</v>
      </c>
      <c r="E41" s="5">
        <v>3</v>
      </c>
      <c r="F41" s="8">
        <f t="shared" si="0"/>
        <v>12</v>
      </c>
      <c r="G41" s="23"/>
      <c r="H41" s="23"/>
      <c r="I41" s="2">
        <v>62</v>
      </c>
      <c r="J41" s="25"/>
      <c r="K41" s="25"/>
      <c r="L41" s="25"/>
      <c r="M41" s="25"/>
      <c r="N41" s="25"/>
      <c r="O41" s="25"/>
      <c r="P41" s="25"/>
      <c r="Q41" s="7">
        <f t="shared" si="1"/>
        <v>0</v>
      </c>
      <c r="R41" s="15"/>
    </row>
    <row r="42" spans="1:18" x14ac:dyDescent="0.25">
      <c r="A42" s="10">
        <v>404131</v>
      </c>
      <c r="B42" s="10">
        <v>10467230</v>
      </c>
      <c r="C42" s="10" t="s">
        <v>38</v>
      </c>
      <c r="D42" s="10">
        <v>2</v>
      </c>
      <c r="E42" s="11">
        <v>6.83</v>
      </c>
      <c r="F42" s="12">
        <f t="shared" si="0"/>
        <v>13.66</v>
      </c>
      <c r="G42" s="24"/>
      <c r="H42" s="24"/>
      <c r="I42" s="2">
        <v>35</v>
      </c>
      <c r="J42" s="25"/>
      <c r="K42" s="25"/>
      <c r="L42" s="25"/>
      <c r="M42" s="25"/>
      <c r="N42" s="25"/>
      <c r="O42" s="25"/>
      <c r="P42" s="25"/>
      <c r="Q42" s="7">
        <f t="shared" si="1"/>
        <v>0</v>
      </c>
      <c r="R42" s="15"/>
    </row>
    <row r="43" spans="1:18" x14ac:dyDescent="0.25">
      <c r="A43" s="10">
        <v>404132</v>
      </c>
      <c r="B43" s="10">
        <v>10467231</v>
      </c>
      <c r="C43" s="10" t="s">
        <v>39</v>
      </c>
      <c r="D43" s="10">
        <v>2</v>
      </c>
      <c r="E43" s="11">
        <v>6.83</v>
      </c>
      <c r="F43" s="12">
        <f t="shared" si="0"/>
        <v>13.66</v>
      </c>
      <c r="G43" s="24"/>
      <c r="H43" s="24"/>
      <c r="I43" s="2">
        <v>35</v>
      </c>
      <c r="J43" s="26"/>
      <c r="K43" s="26"/>
      <c r="L43" s="26"/>
      <c r="M43" s="26"/>
      <c r="N43" s="26"/>
      <c r="O43" s="26"/>
      <c r="P43" s="26"/>
      <c r="Q43" s="7">
        <f t="shared" si="1"/>
        <v>0</v>
      </c>
      <c r="R43" s="15"/>
    </row>
    <row r="44" spans="1:18" x14ac:dyDescent="0.25">
      <c r="A44" s="10">
        <v>407202</v>
      </c>
      <c r="B44" s="10">
        <v>10600812</v>
      </c>
      <c r="C44" s="10" t="s">
        <v>40</v>
      </c>
      <c r="D44" s="10">
        <v>1</v>
      </c>
      <c r="E44" s="11">
        <v>6.66</v>
      </c>
      <c r="F44" s="12">
        <f t="shared" si="0"/>
        <v>6.66</v>
      </c>
      <c r="G44" s="24"/>
      <c r="H44" s="24"/>
      <c r="I44" s="17">
        <v>20</v>
      </c>
      <c r="J44" s="25"/>
      <c r="K44" s="25"/>
      <c r="L44" s="25"/>
      <c r="M44" s="25"/>
      <c r="N44" s="25"/>
      <c r="O44" s="25"/>
      <c r="P44" s="25"/>
      <c r="Q44" s="7">
        <f t="shared" si="1"/>
        <v>0</v>
      </c>
      <c r="R44" s="18"/>
    </row>
    <row r="45" spans="1:18" x14ac:dyDescent="0.25">
      <c r="A45" s="10">
        <v>407210</v>
      </c>
      <c r="B45" s="10">
        <v>10566763</v>
      </c>
      <c r="C45" s="10" t="s">
        <v>41</v>
      </c>
      <c r="D45" s="10">
        <v>1</v>
      </c>
      <c r="E45" s="11">
        <v>450.82</v>
      </c>
      <c r="F45" s="12">
        <f t="shared" si="0"/>
        <v>450.82</v>
      </c>
      <c r="G45" s="24"/>
      <c r="H45" s="24"/>
      <c r="I45" s="17">
        <v>27</v>
      </c>
      <c r="J45" s="25"/>
      <c r="K45" s="25"/>
      <c r="L45" s="25"/>
      <c r="M45" s="25"/>
      <c r="N45" s="25"/>
      <c r="O45" s="25"/>
      <c r="P45" s="25"/>
      <c r="Q45" s="7">
        <f t="shared" si="1"/>
        <v>0</v>
      </c>
      <c r="R45" s="18"/>
    </row>
    <row r="46" spans="1:18" ht="15.75" thickBot="1" x14ac:dyDescent="0.3">
      <c r="A46" s="10">
        <v>411106</v>
      </c>
      <c r="B46" s="10">
        <v>10566762</v>
      </c>
      <c r="C46" s="10" t="s">
        <v>42</v>
      </c>
      <c r="D46" s="10">
        <v>1</v>
      </c>
      <c r="E46" s="11">
        <v>2372.27</v>
      </c>
      <c r="F46" s="12">
        <f t="shared" si="0"/>
        <v>2372.27</v>
      </c>
      <c r="G46" s="24"/>
      <c r="H46" s="24"/>
      <c r="I46" s="17">
        <v>30</v>
      </c>
      <c r="J46" s="25"/>
      <c r="K46" s="25"/>
      <c r="L46" s="25"/>
      <c r="M46" s="25"/>
      <c r="N46" s="25"/>
      <c r="O46" s="25"/>
      <c r="P46" s="26"/>
      <c r="Q46" s="7">
        <f t="shared" si="1"/>
        <v>0</v>
      </c>
      <c r="R46" s="18"/>
    </row>
    <row r="47" spans="1:18" ht="16.5" thickBot="1" x14ac:dyDescent="0.3">
      <c r="A47" s="3"/>
      <c r="B47" s="3"/>
      <c r="C47" s="13"/>
      <c r="D47" s="3"/>
      <c r="E47" s="9">
        <f>SUM(E5:E46)</f>
        <v>4766.8500000000004</v>
      </c>
      <c r="F47" s="9">
        <f>SUM(F5:F46)</f>
        <v>7111.6999999999971</v>
      </c>
      <c r="G47" s="9"/>
      <c r="H47" s="9"/>
      <c r="K47" s="16"/>
      <c r="L47" s="16"/>
      <c r="M47" s="16"/>
      <c r="N47" s="16"/>
      <c r="O47" s="16"/>
      <c r="P47" s="19" t="s">
        <v>54</v>
      </c>
      <c r="Q47" s="20">
        <f>SUM(Q4:Q46)</f>
        <v>0</v>
      </c>
    </row>
    <row r="48" spans="1:18" x14ac:dyDescent="0.25">
      <c r="A48" s="3"/>
      <c r="B48" s="3"/>
      <c r="C48" s="3"/>
      <c r="D48" s="3"/>
      <c r="E48" s="6"/>
      <c r="F48" s="3"/>
      <c r="G48" s="3"/>
      <c r="H48" s="3"/>
    </row>
    <row r="49" spans="1:8" x14ac:dyDescent="0.25">
      <c r="A49" s="3"/>
      <c r="B49" s="3"/>
      <c r="C49" s="3"/>
      <c r="D49" s="3"/>
      <c r="E49" s="6"/>
      <c r="F49" s="3"/>
      <c r="G49" s="3"/>
      <c r="H49" s="3"/>
    </row>
  </sheetData>
  <sheetProtection sheet="1" objects="1" scenarios="1"/>
  <mergeCells count="17">
    <mergeCell ref="A1:R1"/>
    <mergeCell ref="I2:I3"/>
    <mergeCell ref="J2:J3"/>
    <mergeCell ref="Q2:Q3"/>
    <mergeCell ref="F2:F3"/>
    <mergeCell ref="G2:H2"/>
    <mergeCell ref="R2:R3"/>
    <mergeCell ref="K2:K3"/>
    <mergeCell ref="L2:L3"/>
    <mergeCell ref="M2:M3"/>
    <mergeCell ref="N2:N3"/>
    <mergeCell ref="P2:P3"/>
    <mergeCell ref="O2:O3"/>
    <mergeCell ref="A2:A3"/>
    <mergeCell ref="C2:C3"/>
    <mergeCell ref="D2:D3"/>
    <mergeCell ref="E2:E3"/>
  </mergeCells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 1-B</vt:lpstr>
      <vt:lpstr>'Bid Form 1-B'!_Toc378686724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Delgado, Juan-Mateo Personnel</dc:creator>
  <cp:lastModifiedBy>Ngo, Giang</cp:lastModifiedBy>
  <cp:lastPrinted>2018-11-16T16:24:26Z</cp:lastPrinted>
  <dcterms:created xsi:type="dcterms:W3CDTF">2018-08-28T21:20:08Z</dcterms:created>
  <dcterms:modified xsi:type="dcterms:W3CDTF">2019-02-01T17:47:11Z</dcterms:modified>
</cp:coreProperties>
</file>