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O:\CONTRACTS WORK IN PROGRESS - 2019\P19067 ADHESIVES LUBRICANTS AND SEALANTS\"/>
    </mc:Choice>
  </mc:AlternateContent>
  <xr:revisionPtr revIDLastSave="0" documentId="13_ncr:1_{332C2FE3-325D-4F2F-A4FB-27B7F8DD8AD4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ADHESIVES-LUB-SEALANTS" sheetId="1" r:id="rId1"/>
  </sheets>
  <definedNames>
    <definedName name="_xlnm.Print_Area" localSheetId="0">'ADHESIVES-LUB-SEALANTS'!$A$1:$W$71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5" i="1" l="1"/>
  <c r="G5" i="1" l="1"/>
  <c r="P5" i="1"/>
  <c r="R5" i="1"/>
  <c r="T5" i="1"/>
  <c r="V5" i="1"/>
  <c r="G6" i="1"/>
  <c r="N6" i="1"/>
  <c r="P6" i="1"/>
  <c r="R6" i="1"/>
  <c r="T6" i="1"/>
  <c r="V6" i="1"/>
  <c r="G7" i="1"/>
  <c r="N7" i="1"/>
  <c r="P7" i="1"/>
  <c r="R7" i="1"/>
  <c r="T7" i="1"/>
  <c r="V7" i="1"/>
  <c r="G8" i="1"/>
  <c r="N8" i="1"/>
  <c r="P8" i="1"/>
  <c r="R8" i="1"/>
  <c r="T8" i="1"/>
  <c r="V8" i="1"/>
  <c r="W8" i="1"/>
  <c r="G9" i="1"/>
  <c r="N9" i="1"/>
  <c r="P9" i="1"/>
  <c r="R9" i="1"/>
  <c r="T9" i="1"/>
  <c r="V9" i="1"/>
  <c r="G10" i="1"/>
  <c r="N10" i="1"/>
  <c r="W10" i="1" s="1"/>
  <c r="P10" i="1"/>
  <c r="R10" i="1"/>
  <c r="T10" i="1"/>
  <c r="V10" i="1"/>
  <c r="G11" i="1"/>
  <c r="N11" i="1"/>
  <c r="P11" i="1"/>
  <c r="R11" i="1"/>
  <c r="T11" i="1"/>
  <c r="V11" i="1"/>
  <c r="G12" i="1"/>
  <c r="N12" i="1"/>
  <c r="W12" i="1" s="1"/>
  <c r="P12" i="1"/>
  <c r="R12" i="1"/>
  <c r="T12" i="1"/>
  <c r="V12" i="1"/>
  <c r="G13" i="1"/>
  <c r="N13" i="1"/>
  <c r="P13" i="1"/>
  <c r="R13" i="1"/>
  <c r="T13" i="1"/>
  <c r="V13" i="1"/>
  <c r="G14" i="1"/>
  <c r="N14" i="1"/>
  <c r="P14" i="1"/>
  <c r="R14" i="1"/>
  <c r="T14" i="1"/>
  <c r="V14" i="1"/>
  <c r="G15" i="1"/>
  <c r="N15" i="1"/>
  <c r="P15" i="1"/>
  <c r="R15" i="1"/>
  <c r="T15" i="1"/>
  <c r="V15" i="1"/>
  <c r="G16" i="1"/>
  <c r="N16" i="1"/>
  <c r="P16" i="1"/>
  <c r="W16" i="1" s="1"/>
  <c r="R16" i="1"/>
  <c r="T16" i="1"/>
  <c r="V16" i="1"/>
  <c r="G17" i="1"/>
  <c r="N17" i="1"/>
  <c r="W17" i="1" s="1"/>
  <c r="P17" i="1"/>
  <c r="R17" i="1"/>
  <c r="T17" i="1"/>
  <c r="V17" i="1"/>
  <c r="G18" i="1"/>
  <c r="N18" i="1"/>
  <c r="P18" i="1"/>
  <c r="R18" i="1"/>
  <c r="T18" i="1"/>
  <c r="V18" i="1"/>
  <c r="G19" i="1"/>
  <c r="N19" i="1"/>
  <c r="W19" i="1" s="1"/>
  <c r="P19" i="1"/>
  <c r="R19" i="1"/>
  <c r="T19" i="1"/>
  <c r="V19" i="1"/>
  <c r="G20" i="1"/>
  <c r="N20" i="1"/>
  <c r="W20" i="1" s="1"/>
  <c r="P20" i="1"/>
  <c r="R20" i="1"/>
  <c r="T20" i="1"/>
  <c r="V20" i="1"/>
  <c r="G21" i="1"/>
  <c r="N21" i="1"/>
  <c r="P21" i="1"/>
  <c r="R21" i="1"/>
  <c r="T21" i="1"/>
  <c r="V21" i="1"/>
  <c r="G22" i="1"/>
  <c r="N22" i="1"/>
  <c r="P22" i="1"/>
  <c r="R22" i="1"/>
  <c r="T22" i="1"/>
  <c r="V22" i="1"/>
  <c r="G23" i="1"/>
  <c r="N23" i="1"/>
  <c r="P23" i="1"/>
  <c r="R23" i="1"/>
  <c r="T23" i="1"/>
  <c r="V23" i="1"/>
  <c r="G24" i="1"/>
  <c r="N24" i="1"/>
  <c r="P24" i="1"/>
  <c r="R24" i="1"/>
  <c r="W24" i="1" s="1"/>
  <c r="T24" i="1"/>
  <c r="V24" i="1"/>
  <c r="G25" i="1"/>
  <c r="N25" i="1"/>
  <c r="P25" i="1"/>
  <c r="R25" i="1"/>
  <c r="T25" i="1"/>
  <c r="V25" i="1"/>
  <c r="G26" i="1"/>
  <c r="N26" i="1"/>
  <c r="P26" i="1"/>
  <c r="R26" i="1"/>
  <c r="T26" i="1"/>
  <c r="V26" i="1"/>
  <c r="G27" i="1"/>
  <c r="N27" i="1"/>
  <c r="P27" i="1"/>
  <c r="R27" i="1"/>
  <c r="T27" i="1"/>
  <c r="V27" i="1"/>
  <c r="G28" i="1"/>
  <c r="N28" i="1"/>
  <c r="W28" i="1" s="1"/>
  <c r="P28" i="1"/>
  <c r="R28" i="1"/>
  <c r="T28" i="1"/>
  <c r="V28" i="1"/>
  <c r="G29" i="1"/>
  <c r="N29" i="1"/>
  <c r="P29" i="1"/>
  <c r="R29" i="1"/>
  <c r="T29" i="1"/>
  <c r="V29" i="1"/>
  <c r="G30" i="1"/>
  <c r="N30" i="1"/>
  <c r="P30" i="1"/>
  <c r="R30" i="1"/>
  <c r="T30" i="1"/>
  <c r="V30" i="1"/>
  <c r="G31" i="1"/>
  <c r="N31" i="1"/>
  <c r="P31" i="1"/>
  <c r="R31" i="1"/>
  <c r="T31" i="1"/>
  <c r="V31" i="1"/>
  <c r="G32" i="1"/>
  <c r="N32" i="1"/>
  <c r="P32" i="1"/>
  <c r="R32" i="1"/>
  <c r="T32" i="1"/>
  <c r="W32" i="1" s="1"/>
  <c r="V32" i="1"/>
  <c r="G33" i="1"/>
  <c r="N33" i="1"/>
  <c r="W33" i="1" s="1"/>
  <c r="P33" i="1"/>
  <c r="R33" i="1"/>
  <c r="T33" i="1"/>
  <c r="V33" i="1"/>
  <c r="G34" i="1"/>
  <c r="N34" i="1"/>
  <c r="P34" i="1"/>
  <c r="R34" i="1"/>
  <c r="T34" i="1"/>
  <c r="V34" i="1"/>
  <c r="G35" i="1"/>
  <c r="N35" i="1"/>
  <c r="W35" i="1" s="1"/>
  <c r="P35" i="1"/>
  <c r="R35" i="1"/>
  <c r="T35" i="1"/>
  <c r="V35" i="1"/>
  <c r="G36" i="1"/>
  <c r="N36" i="1"/>
  <c r="W36" i="1" s="1"/>
  <c r="P36" i="1"/>
  <c r="R36" i="1"/>
  <c r="T36" i="1"/>
  <c r="V36" i="1"/>
  <c r="G37" i="1"/>
  <c r="N37" i="1"/>
  <c r="P37" i="1"/>
  <c r="R37" i="1"/>
  <c r="T37" i="1"/>
  <c r="V37" i="1"/>
  <c r="G38" i="1"/>
  <c r="N38" i="1"/>
  <c r="P38" i="1"/>
  <c r="R38" i="1"/>
  <c r="T38" i="1"/>
  <c r="V38" i="1"/>
  <c r="G39" i="1"/>
  <c r="N39" i="1"/>
  <c r="P39" i="1"/>
  <c r="R39" i="1"/>
  <c r="T39" i="1"/>
  <c r="V39" i="1"/>
  <c r="G40" i="1"/>
  <c r="N40" i="1"/>
  <c r="P40" i="1"/>
  <c r="R40" i="1"/>
  <c r="T40" i="1"/>
  <c r="V40" i="1"/>
  <c r="W40" i="1"/>
  <c r="G41" i="1"/>
  <c r="N41" i="1"/>
  <c r="P41" i="1"/>
  <c r="R41" i="1"/>
  <c r="T41" i="1"/>
  <c r="V41" i="1"/>
  <c r="G42" i="1"/>
  <c r="N42" i="1"/>
  <c r="W42" i="1" s="1"/>
  <c r="P42" i="1"/>
  <c r="R42" i="1"/>
  <c r="T42" i="1"/>
  <c r="V42" i="1"/>
  <c r="V50" i="1" s="1"/>
  <c r="G43" i="1"/>
  <c r="N43" i="1"/>
  <c r="P43" i="1"/>
  <c r="R43" i="1"/>
  <c r="T43" i="1"/>
  <c r="V43" i="1"/>
  <c r="G44" i="1"/>
  <c r="N44" i="1"/>
  <c r="P44" i="1"/>
  <c r="R44" i="1"/>
  <c r="T44" i="1"/>
  <c r="V44" i="1"/>
  <c r="G45" i="1"/>
  <c r="N45" i="1"/>
  <c r="P45" i="1"/>
  <c r="R45" i="1"/>
  <c r="T45" i="1"/>
  <c r="V45" i="1"/>
  <c r="G46" i="1"/>
  <c r="N46" i="1"/>
  <c r="P46" i="1"/>
  <c r="R46" i="1"/>
  <c r="T46" i="1"/>
  <c r="V46" i="1"/>
  <c r="G47" i="1"/>
  <c r="N47" i="1"/>
  <c r="P47" i="1"/>
  <c r="R47" i="1"/>
  <c r="T47" i="1"/>
  <c r="V47" i="1"/>
  <c r="G48" i="1"/>
  <c r="N48" i="1"/>
  <c r="P48" i="1"/>
  <c r="R48" i="1"/>
  <c r="T48" i="1"/>
  <c r="W48" i="1" s="1"/>
  <c r="V48" i="1"/>
  <c r="G49" i="1"/>
  <c r="N49" i="1"/>
  <c r="W49" i="1" s="1"/>
  <c r="P49" i="1"/>
  <c r="R49" i="1"/>
  <c r="T49" i="1"/>
  <c r="V49" i="1"/>
  <c r="W5" i="1" l="1"/>
  <c r="W44" i="1"/>
  <c r="W26" i="1"/>
  <c r="W47" i="1"/>
  <c r="W45" i="1"/>
  <c r="W38" i="1"/>
  <c r="P50" i="1"/>
  <c r="W31" i="1"/>
  <c r="W29" i="1"/>
  <c r="W22" i="1"/>
  <c r="W15" i="1"/>
  <c r="W13" i="1"/>
  <c r="W6" i="1"/>
  <c r="R50" i="1"/>
  <c r="W11" i="1"/>
  <c r="W9" i="1"/>
  <c r="T50" i="1"/>
  <c r="W43" i="1"/>
  <c r="W41" i="1"/>
  <c r="W34" i="1"/>
  <c r="W27" i="1"/>
  <c r="W25" i="1"/>
  <c r="W18" i="1"/>
  <c r="N50" i="1"/>
  <c r="W46" i="1"/>
  <c r="W39" i="1"/>
  <c r="W37" i="1"/>
  <c r="W30" i="1"/>
  <c r="W23" i="1"/>
  <c r="W21" i="1"/>
  <c r="W14" i="1"/>
  <c r="W7" i="1"/>
  <c r="W50" i="1" l="1"/>
  <c r="W52" i="1"/>
  <c r="W53" i="1" s="1"/>
  <c r="W54" i="1" s="1"/>
  <c r="W55" i="1" s="1"/>
</calcChain>
</file>

<file path=xl/sharedStrings.xml><?xml version="1.0" encoding="utf-8"?>
<sst xmlns="http://schemas.openxmlformats.org/spreadsheetml/2006/main" count="216" uniqueCount="99">
  <si>
    <t>CATEGORY</t>
  </si>
  <si>
    <t>MANUFACTURER NAME</t>
  </si>
  <si>
    <t>DESCRIPTION</t>
  </si>
  <si>
    <t>UNIT</t>
  </si>
  <si>
    <t>EA</t>
  </si>
  <si>
    <t>3M COMPANY</t>
  </si>
  <si>
    <t>Vendor Equivalent 
(if applicable)
Product Description</t>
  </si>
  <si>
    <t>YEAR-4 
Price 
per unit</t>
  </si>
  <si>
    <t>YEAR-3 
Price 
per unit</t>
  </si>
  <si>
    <t>YEAR-2 
Price 
per unit</t>
  </si>
  <si>
    <t>YEAR-5
Price 
per unit</t>
  </si>
  <si>
    <t>Bidder's Authorized Signature</t>
  </si>
  <si>
    <t>Bidder's Printed Name</t>
  </si>
  <si>
    <t>Company Name</t>
  </si>
  <si>
    <t>Date</t>
  </si>
  <si>
    <t>YEAR-1
Price 
per unit</t>
  </si>
  <si>
    <t>Item No.</t>
  </si>
  <si>
    <t>Unit of Measure 
(Bidder to supply
Ex: weight, volume, No. of units per case/box, etc.)</t>
  </si>
  <si>
    <t xml:space="preserve"> Maximum 5-Year Contract Quantities</t>
  </si>
  <si>
    <t>VTA CURRENT MATERIAL P/N</t>
  </si>
  <si>
    <t>PROPOSED MFR Name</t>
  </si>
  <si>
    <t>PROPOSED MFR Part Number</t>
  </si>
  <si>
    <t>ADHESIVE</t>
  </si>
  <si>
    <t>LUBRICANT</t>
  </si>
  <si>
    <t>SEALANT</t>
  </si>
  <si>
    <t>ADHESIVE SUPER WEATHERSTRIP (8001)</t>
  </si>
  <si>
    <t>ADHESIVE SUPER TRIM  6/CS LRV</t>
  </si>
  <si>
    <t>LUBRICANT ANTI-SEIZE COPPER-GRAPHITE BRU</t>
  </si>
  <si>
    <t>LUBRICANT ANTI-SEIZE HEAVY DUTY 9 OZ. BR</t>
  </si>
  <si>
    <t>LUBRICANT ANTI-SEIZE (MOLY PASTE)</t>
  </si>
  <si>
    <t>PROTECTIVE COATING COLD GALVANIZING COMP</t>
  </si>
  <si>
    <t>LOCTITE 242 REMOVABLE</t>
  </si>
  <si>
    <t>LOCTITE 262 PERMANENT</t>
  </si>
  <si>
    <t>SEALER SEAM ULTRAPRO TRIM AND EMBLEM CLEAR</t>
  </si>
  <si>
    <t>ADHESIVE ULTRAPRO TRIM AND EMBLEM CLEAR</t>
  </si>
  <si>
    <t>ADHESIVE PANEL BONDING 6.7 FL. OZ.  LRV</t>
  </si>
  <si>
    <t>SEALER HEAVY DRIP-CHECK 5 oz. OH</t>
  </si>
  <si>
    <t>SEALANT BLACK SILICONE 2.8 OZ TUBE</t>
  </si>
  <si>
    <t>ADHESIVE WEATHERSTRIP    OH</t>
  </si>
  <si>
    <t>ADHESIVE SEALANT RAPID SET FOR WINDSHIEL</t>
  </si>
  <si>
    <t>ADHESIVE CLEAR SILICONE 2.8 OZ TUBE</t>
  </si>
  <si>
    <t>SEALANT SILICONE CLEAR  2.8 OZ TUBE</t>
  </si>
  <si>
    <t>ADHESIVE, STRUCTURAL</t>
  </si>
  <si>
    <t>ADHESIVE AUTOMIX CHANNEL BUILDING AND SIDE</t>
  </si>
  <si>
    <t>PENETRATING WATER DIPLACING LUBRICANT (WD40)</t>
  </si>
  <si>
    <t>LOCTITE SUPERFLEX RED HIGH TEMP SEALANT</t>
  </si>
  <si>
    <t>SEALER GASKET 4OZ "GASGACINCH"  OH</t>
  </si>
  <si>
    <t>SEALANT FORM-A-GASKET 12/CS</t>
  </si>
  <si>
    <t>LUBRICANT #105 MOTOR ASSEMBLY GREASE  OH</t>
  </si>
  <si>
    <t>SEALANT 59231 LOCTITE OH</t>
  </si>
  <si>
    <t>SEALANT LOCTITE 27131(1.69 FL. OZ/50 ML)</t>
  </si>
  <si>
    <t>ADHESIVE THREADLOCK LOCKTITE 242-21 10 M</t>
  </si>
  <si>
    <t>ADHESIVE GENERAL TRIM #3M-8088</t>
  </si>
  <si>
    <t>ADHESIVE QUICK FIX(12/CS)</t>
  </si>
  <si>
    <t>ADHESIVE LOCTITE 406/20 GRAM BOTTLE</t>
  </si>
  <si>
    <t>PRIMER ADHESIVE LOCTITE 770</t>
  </si>
  <si>
    <t>ADHESIVE FLOORING ARTIC JOINT NF23</t>
  </si>
  <si>
    <t>LOCTITE C5-A COPPER ANTI-SIEZE STICK</t>
  </si>
  <si>
    <t>LOCTITE 243 10ML BOT MED. STR THRD LOCKER</t>
  </si>
  <si>
    <t xml:space="preserve">LOCTITE WHITE LITHIUM GREASE 1.5 OZ  </t>
  </si>
  <si>
    <t>LOCTITE 404 QUICK SET ADHESIVE 1/3 OZ</t>
  </si>
  <si>
    <t>LOCTITE 569 HYDRAULIC THREAD SEALANT</t>
  </si>
  <si>
    <t>LOCTITE 480 PRISM INSTANT ADHESIVE BLACK</t>
  </si>
  <si>
    <t>LOCTITE 270 - HIGH STRENTH THREADLOCKER</t>
  </si>
  <si>
    <t>LOCTITE 638 - MAXIMUM STRENGTH -GREEN</t>
  </si>
  <si>
    <t>ADHESIVE CONTACT DAP234</t>
  </si>
  <si>
    <t>PROTECTIVE COATING MAXI-COAT LOCTITE</t>
  </si>
  <si>
    <t>3M AUTOMIX SMC FIBERGLASS PANEL ADHESIVE</t>
  </si>
  <si>
    <t>SEALER (BETWEEN END CAPS)  GG97-22</t>
  </si>
  <si>
    <t>FEDERAL MOGUL CORP.</t>
  </si>
  <si>
    <t>LOCTITE</t>
  </si>
  <si>
    <t>DAP</t>
  </si>
  <si>
    <t>WD-40</t>
  </si>
  <si>
    <t>GASGACINCH</t>
  </si>
  <si>
    <t>PERMATEX</t>
  </si>
  <si>
    <t>LUBRIPLATE</t>
  </si>
  <si>
    <t>GILLIG CORPORATION</t>
  </si>
  <si>
    <t>CAN</t>
  </si>
  <si>
    <t>PT</t>
  </si>
  <si>
    <t>TUB</t>
  </si>
  <si>
    <t>BOT</t>
  </si>
  <si>
    <t>TU</t>
  </si>
  <si>
    <t>PL</t>
  </si>
  <si>
    <t>Estimated 
Year-1 Extended Total Price (Unit Price x Est. Annual Qty)</t>
  </si>
  <si>
    <t>Annual
Estimated Quantity</t>
  </si>
  <si>
    <t>Estimated 
Year-2 Extended Total Price (Unit Price x Est. Annual Qty)</t>
  </si>
  <si>
    <t>Estimated 
Year-3 Extended Total Price (Unit Price x Est. Annual Qty)</t>
  </si>
  <si>
    <t>Estimated 
Year-5 Extended Total Price (Unit Price x Est. Annual Qty)</t>
  </si>
  <si>
    <t>Estimated 
Year-4 Extended Total Price (Unit Price x Est. Annual Qty)</t>
  </si>
  <si>
    <t>SUBTOTAL</t>
  </si>
  <si>
    <t xml:space="preserve">EXTENDED TERM DISCOUNT </t>
  </si>
  <si>
    <t>SUBTOTAL LESS EXTENDED TERM DISCOUNT</t>
  </si>
  <si>
    <t>SALES TAX 9.25%</t>
  </si>
  <si>
    <t>TOTAL ESTIMATED BID SUBMITTED</t>
  </si>
  <si>
    <t>Note:  VTA reserves the right to conduct the right to evaluate pricing to the lowest common denominator.</t>
  </si>
  <si>
    <t>Maximum 
5-Year Contract Price</t>
  </si>
  <si>
    <t>EXTENDED TERM DISCOUNT, IF APPLICABLE  (i.e. enter 2% if extended terms are 2% net 7 days/net 30 or 0% if no extended terms are offered)</t>
  </si>
  <si>
    <t>NOTE: Total Bid Price will be based on "Estimated Maximum Quantity Extended 5 Year Term Total Price" 
The minimum guaranteed per year contract value is $25,000.
All products listed below are Brand Name or Equal.  See Brand Name or Equal requirement on pages #20 and #21 of the IFB documents</t>
  </si>
  <si>
    <t>ADHESIVES, LUBRICANTS, AND SEALANTS
P19067
BID FORM 1-B - SCHEDULE OF PRICES AND ESTIMATED QUANTITIES - ATTACHMENT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</si>
</sst>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5"/>
      <name val="Calibri"/>
      <family val="2"/>
    </font>
    <font>
      <b/>
      <sz val="12"/>
      <color theme="5"/>
      <name val="Calibri"/>
      <family val="2"/>
    </font>
    <font>
      <sz val="11"/>
      <color theme="5"/>
      <name val="Calibri"/>
      <family val="2"/>
    </font>
    <font>
      <b/>
      <sz val="12"/>
      <name val="Calibri"/>
      <family val="2"/>
    </font>
    <font>
      <b/>
      <sz val="12"/>
      <color rgb="FF7030A0"/>
      <name val="Calibri"/>
      <family val="2"/>
    </font>
    <font>
      <b/>
      <sz val="12"/>
      <color rgb="FF00B050"/>
      <name val="Calibri"/>
      <family val="2"/>
    </font>
    <font>
      <b/>
      <sz val="12"/>
      <color theme="4" tint="-0.249977111117893"/>
      <name val="Calibri"/>
      <family val="2"/>
    </font>
    <font>
      <b/>
      <sz val="12"/>
      <color theme="5" tint="-0.499984740745262"/>
      <name val="Calibri"/>
      <family val="2"/>
    </font>
    <font>
      <sz val="10"/>
      <color theme="1"/>
      <name val="Times New Roman"/>
      <family val="1"/>
    </font>
    <font>
      <sz val="10"/>
      <color rgb="FF0070C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Border="1" applyAlignment="1" applyProtection="1">
      <alignment wrapText="1"/>
      <protection locked="0"/>
    </xf>
    <xf numFmtId="164" fontId="2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9" fontId="22" fillId="5" borderId="17" xfId="0" applyNumberFormat="1" applyFont="1" applyFill="1" applyBorder="1" applyAlignment="1" applyProtection="1">
      <alignment horizontal="center" vertical="center" wrapText="1"/>
    </xf>
    <xf numFmtId="49" fontId="22" fillId="5" borderId="18" xfId="0" applyNumberFormat="1" applyFont="1" applyFill="1" applyBorder="1" applyAlignment="1" applyProtection="1">
      <alignment horizontal="center" vertical="center" wrapText="1"/>
    </xf>
    <xf numFmtId="49" fontId="22" fillId="5" borderId="18" xfId="0" applyNumberFormat="1" applyFont="1" applyFill="1" applyBorder="1" applyAlignment="1" applyProtection="1">
      <alignment horizontal="center" vertical="center"/>
    </xf>
    <xf numFmtId="164" fontId="22" fillId="5" borderId="18" xfId="0" applyNumberFormat="1" applyFont="1" applyFill="1" applyBorder="1" applyAlignment="1" applyProtection="1">
      <alignment horizontal="center" vertical="center"/>
    </xf>
    <xf numFmtId="0" fontId="15" fillId="2" borderId="18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 wrapText="1"/>
    </xf>
    <xf numFmtId="164" fontId="23" fillId="4" borderId="18" xfId="0" applyNumberFormat="1" applyFont="1" applyFill="1" applyBorder="1" applyAlignment="1" applyProtection="1">
      <alignment horizontal="center" vertical="center" wrapText="1"/>
    </xf>
    <xf numFmtId="164" fontId="24" fillId="4" borderId="18" xfId="0" applyNumberFormat="1" applyFont="1" applyFill="1" applyBorder="1" applyAlignment="1" applyProtection="1">
      <alignment horizontal="center" vertical="center" wrapText="1"/>
    </xf>
    <xf numFmtId="164" fontId="29" fillId="4" borderId="18" xfId="0" applyNumberFormat="1" applyFont="1" applyFill="1" applyBorder="1" applyAlignment="1" applyProtection="1">
      <alignment horizontal="center" vertical="center" wrapText="1"/>
    </xf>
    <xf numFmtId="164" fontId="25" fillId="4" borderId="18" xfId="0" applyNumberFormat="1" applyFont="1" applyFill="1" applyBorder="1" applyAlignment="1" applyProtection="1">
      <alignment horizontal="center" vertical="center" wrapText="1"/>
    </xf>
    <xf numFmtId="164" fontId="26" fillId="4" borderId="18" xfId="0" applyNumberFormat="1" applyFont="1" applyFill="1" applyBorder="1" applyAlignment="1" applyProtection="1">
      <alignment horizontal="center" vertical="center" wrapText="1"/>
    </xf>
    <xf numFmtId="164" fontId="30" fillId="4" borderId="18" xfId="0" applyNumberFormat="1" applyFont="1" applyFill="1" applyBorder="1" applyAlignment="1" applyProtection="1">
      <alignment horizontal="center" vertical="center" wrapText="1"/>
    </xf>
    <xf numFmtId="164" fontId="27" fillId="7" borderId="19" xfId="0" applyNumberFormat="1" applyFont="1" applyFill="1" applyBorder="1" applyAlignment="1" applyProtection="1">
      <alignment horizontal="center" vertical="center" wrapText="1"/>
    </xf>
    <xf numFmtId="0" fontId="28" fillId="3" borderId="1" xfId="0" applyFont="1" applyFill="1" applyBorder="1" applyAlignment="1" applyProtection="1">
      <alignment horizontal="center" vertical="top"/>
    </xf>
    <xf numFmtId="0" fontId="2" fillId="2" borderId="1" xfId="0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164" fontId="2" fillId="3" borderId="1" xfId="0" applyNumberFormat="1" applyFont="1" applyFill="1" applyBorder="1" applyProtection="1"/>
    <xf numFmtId="164" fontId="27" fillId="7" borderId="4" xfId="0" applyNumberFormat="1" applyFont="1" applyFill="1" applyBorder="1" applyProtection="1"/>
    <xf numFmtId="164" fontId="31" fillId="6" borderId="1" xfId="0" applyNumberFormat="1" applyFont="1" applyFill="1" applyBorder="1" applyAlignment="1" applyProtection="1">
      <alignment horizontal="left" wrapText="1"/>
    </xf>
    <xf numFmtId="0" fontId="31" fillId="6" borderId="1" xfId="0" applyFont="1" applyFill="1" applyBorder="1" applyAlignment="1" applyProtection="1">
      <alignment horizontal="left" wrapText="1"/>
    </xf>
    <xf numFmtId="164" fontId="31" fillId="6" borderId="4" xfId="0" applyNumberFormat="1" applyFont="1" applyFill="1" applyBorder="1" applyAlignment="1" applyProtection="1">
      <alignment horizontal="center" wrapText="1"/>
    </xf>
    <xf numFmtId="44" fontId="31" fillId="6" borderId="4" xfId="0" applyNumberFormat="1" applyFont="1" applyFill="1" applyBorder="1" applyProtection="1"/>
    <xf numFmtId="44" fontId="31" fillId="6" borderId="7" xfId="0" applyNumberFormat="1" applyFont="1" applyFill="1" applyBorder="1" applyProtection="1"/>
    <xf numFmtId="44" fontId="31" fillId="6" borderId="12" xfId="0" applyNumberFormat="1" applyFont="1" applyFill="1" applyBorder="1" applyProtection="1"/>
    <xf numFmtId="0" fontId="1" fillId="0" borderId="0" xfId="0" applyFont="1" applyProtection="1"/>
    <xf numFmtId="164" fontId="10" fillId="0" borderId="0" xfId="0" applyNumberFormat="1" applyFont="1" applyAlignment="1" applyProtection="1">
      <alignment horizontal="center" vertical="center" wrapText="1"/>
    </xf>
    <xf numFmtId="164" fontId="10" fillId="0" borderId="0" xfId="0" applyNumberFormat="1" applyFont="1" applyAlignment="1" applyProtection="1">
      <alignment vertical="center"/>
    </xf>
    <xf numFmtId="164" fontId="9" fillId="0" borderId="0" xfId="0" applyNumberFormat="1" applyFont="1" applyAlignment="1" applyProtection="1">
      <alignment horizontal="center" vertical="center" wrapText="1"/>
    </xf>
    <xf numFmtId="164" fontId="9" fillId="0" borderId="0" xfId="0" applyNumberFormat="1" applyFont="1" applyAlignment="1" applyProtection="1">
      <alignment vertical="center"/>
    </xf>
    <xf numFmtId="164" fontId="8" fillId="0" borderId="0" xfId="0" applyNumberFormat="1" applyFont="1" applyAlignment="1" applyProtection="1">
      <alignment horizontal="center" vertical="center" wrapText="1"/>
    </xf>
    <xf numFmtId="164" fontId="8" fillId="0" borderId="0" xfId="0" applyNumberFormat="1" applyFont="1" applyAlignment="1" applyProtection="1">
      <alignment vertical="center"/>
    </xf>
    <xf numFmtId="164" fontId="7" fillId="0" borderId="0" xfId="0" applyNumberFormat="1" applyFont="1" applyAlignment="1" applyProtection="1">
      <alignment horizontal="center" vertical="center" wrapText="1"/>
    </xf>
    <xf numFmtId="164" fontId="7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horizontal="center" vertical="center" wrapText="1"/>
    </xf>
    <xf numFmtId="164" fontId="4" fillId="0" borderId="0" xfId="0" applyNumberFormat="1" applyFont="1" applyAlignment="1" applyProtection="1">
      <alignment vertical="center"/>
    </xf>
    <xf numFmtId="164" fontId="6" fillId="0" borderId="0" xfId="0" applyNumberFormat="1" applyFont="1" applyAlignment="1" applyProtection="1">
      <alignment vertical="center"/>
    </xf>
    <xf numFmtId="0" fontId="13" fillId="0" borderId="0" xfId="0" applyFont="1" applyAlignment="1" applyProtection="1">
      <alignment horizontal="center"/>
    </xf>
    <xf numFmtId="0" fontId="16" fillId="0" borderId="0" xfId="0" applyFont="1" applyAlignment="1" applyProtection="1">
      <alignment vertical="center"/>
    </xf>
    <xf numFmtId="0" fontId="11" fillId="0" borderId="0" xfId="0" applyFont="1" applyProtection="1"/>
    <xf numFmtId="0" fontId="12" fillId="0" borderId="0" xfId="0" applyFont="1" applyProtection="1"/>
    <xf numFmtId="0" fontId="13" fillId="0" borderId="0" xfId="0" applyFont="1" applyProtection="1"/>
    <xf numFmtId="0" fontId="14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</xf>
    <xf numFmtId="164" fontId="1" fillId="0" borderId="0" xfId="0" applyNumberFormat="1" applyFont="1" applyProtection="1"/>
    <xf numFmtId="164" fontId="5" fillId="0" borderId="0" xfId="0" applyNumberFormat="1" applyFont="1" applyProtection="1"/>
    <xf numFmtId="164" fontId="3" fillId="0" borderId="0" xfId="0" applyNumberFormat="1" applyFont="1" applyProtection="1"/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/>
    <xf numFmtId="0" fontId="20" fillId="0" borderId="0" xfId="0" applyFont="1" applyFill="1" applyAlignment="1" applyProtection="1">
      <alignment horizontal="left"/>
    </xf>
    <xf numFmtId="0" fontId="0" fillId="0" borderId="0" xfId="0" applyFont="1" applyProtection="1"/>
    <xf numFmtId="4" fontId="0" fillId="0" borderId="0" xfId="0" applyNumberFormat="1" applyFont="1" applyAlignment="1" applyProtection="1">
      <alignment vertical="center"/>
    </xf>
    <xf numFmtId="0" fontId="19" fillId="0" borderId="0" xfId="0" applyFont="1" applyProtection="1"/>
    <xf numFmtId="0" fontId="0" fillId="0" borderId="0" xfId="0" applyProtection="1"/>
    <xf numFmtId="0" fontId="19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33" fillId="0" borderId="0" xfId="0" applyFont="1" applyProtection="1">
      <protection locked="0"/>
    </xf>
    <xf numFmtId="0" fontId="31" fillId="6" borderId="20" xfId="0" applyFont="1" applyFill="1" applyBorder="1" applyAlignment="1" applyProtection="1">
      <alignment horizontal="left" wrapText="1"/>
    </xf>
    <xf numFmtId="0" fontId="31" fillId="6" borderId="21" xfId="0" applyFont="1" applyFill="1" applyBorder="1" applyAlignment="1" applyProtection="1">
      <alignment horizontal="left" wrapText="1"/>
    </xf>
    <xf numFmtId="0" fontId="31" fillId="6" borderId="15" xfId="0" applyFont="1" applyFill="1" applyBorder="1" applyAlignment="1" applyProtection="1">
      <alignment horizontal="left" wrapText="1"/>
    </xf>
    <xf numFmtId="0" fontId="21" fillId="0" borderId="8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indent="1"/>
      <protection locked="0"/>
    </xf>
    <xf numFmtId="0" fontId="33" fillId="0" borderId="13" xfId="0" applyFont="1" applyBorder="1" applyAlignment="1" applyProtection="1">
      <alignment horizontal="left" indent="1"/>
      <protection locked="0"/>
    </xf>
    <xf numFmtId="0" fontId="33" fillId="0" borderId="0" xfId="0" applyFont="1" applyAlignment="1" applyProtection="1">
      <alignment horizontal="left"/>
      <protection locked="0"/>
    </xf>
    <xf numFmtId="0" fontId="33" fillId="0" borderId="8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8" xfId="0" applyFont="1" applyBorder="1" applyAlignment="1" applyProtection="1">
      <alignment horizontal="left"/>
      <protection locked="0"/>
    </xf>
    <xf numFmtId="0" fontId="18" fillId="0" borderId="10" xfId="0" applyFont="1" applyBorder="1" applyAlignment="1" applyProtection="1"/>
    <xf numFmtId="0" fontId="31" fillId="6" borderId="6" xfId="0" applyFont="1" applyFill="1" applyBorder="1" applyAlignment="1" applyProtection="1">
      <alignment horizontal="left" wrapText="1"/>
    </xf>
    <xf numFmtId="0" fontId="31" fillId="6" borderId="2" xfId="0" applyFont="1" applyFill="1" applyBorder="1" applyAlignment="1" applyProtection="1">
      <alignment horizontal="left" wrapText="1"/>
    </xf>
    <xf numFmtId="0" fontId="31" fillId="6" borderId="14" xfId="0" applyFont="1" applyFill="1" applyBorder="1" applyAlignment="1" applyProtection="1">
      <alignment horizontal="left" wrapText="1"/>
    </xf>
    <xf numFmtId="0" fontId="32" fillId="2" borderId="9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32" fillId="2" borderId="16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/>
    <xf numFmtId="0" fontId="0" fillId="0" borderId="5" xfId="0" applyBorder="1" applyAlignment="1" applyProtection="1"/>
    <xf numFmtId="0" fontId="32" fillId="2" borderId="22" xfId="0" applyFont="1" applyFill="1" applyBorder="1" applyAlignment="1" applyProtection="1">
      <alignment horizontal="center" vertical="center" wrapText="1"/>
    </xf>
    <xf numFmtId="0" fontId="32" fillId="2" borderId="23" xfId="0" applyFont="1" applyFill="1" applyBorder="1" applyAlignment="1" applyProtection="1">
      <alignment horizontal="center" vertical="center" wrapText="1"/>
    </xf>
    <xf numFmtId="0" fontId="32" fillId="2" borderId="24" xfId="0" applyFont="1" applyFill="1" applyBorder="1" applyAlignment="1" applyProtection="1">
      <alignment horizontal="center" vertical="center" wrapText="1"/>
    </xf>
    <xf numFmtId="0" fontId="34" fillId="3" borderId="3" xfId="0" applyFont="1" applyFill="1" applyBorder="1" applyAlignment="1" applyProtection="1">
      <alignment horizontal="center"/>
    </xf>
    <xf numFmtId="0" fontId="36" fillId="3" borderId="1" xfId="0" applyFont="1" applyFill="1" applyBorder="1" applyAlignment="1" applyProtection="1">
      <alignment vertical="top"/>
    </xf>
    <xf numFmtId="0" fontId="37" fillId="3" borderId="1" xfId="0" applyFont="1" applyFill="1" applyBorder="1" applyAlignment="1" applyProtection="1">
      <alignment horizontal="center" vertical="center" wrapText="1"/>
    </xf>
    <xf numFmtId="0" fontId="36" fillId="3" borderId="1" xfId="0" applyNumberFormat="1" applyFont="1" applyFill="1" applyBorder="1" applyAlignment="1" applyProtection="1">
      <alignment horizontal="center" vertical="top"/>
    </xf>
    <xf numFmtId="0" fontId="35" fillId="3" borderId="1" xfId="0" applyFont="1" applyFill="1" applyBorder="1" applyAlignment="1" applyProtection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71"/>
  <sheetViews>
    <sheetView showGridLines="0" tabSelected="1" zoomScale="40" zoomScaleNormal="40" workbookViewId="0">
      <pane ySplit="4" topLeftCell="A5" activePane="bottomLeft" state="frozen"/>
      <selection pane="bottomLeft" activeCell="L10" sqref="L10"/>
    </sheetView>
  </sheetViews>
  <sheetFormatPr defaultColWidth="9.1796875" defaultRowHeight="14.5" x14ac:dyDescent="0.35"/>
  <cols>
    <col min="1" max="1" width="9" style="46" customWidth="1"/>
    <col min="2" max="2" width="18.26953125" style="46" customWidth="1"/>
    <col min="3" max="3" width="63.08984375" style="28" customWidth="1"/>
    <col min="4" max="4" width="16.7265625" style="28" customWidth="1"/>
    <col min="5" max="5" width="35.26953125" style="47" customWidth="1"/>
    <col min="6" max="6" width="6.453125" style="46" customWidth="1"/>
    <col min="7" max="8" width="16.1796875" style="28" customWidth="1"/>
    <col min="9" max="9" width="24.7265625" style="28" bestFit="1" customWidth="1"/>
    <col min="10" max="10" width="17" style="28" customWidth="1"/>
    <col min="11" max="11" width="15.1796875" style="28" customWidth="1"/>
    <col min="12" max="12" width="24" style="28" customWidth="1"/>
    <col min="13" max="13" width="12.54296875" style="48" customWidth="1"/>
    <col min="14" max="14" width="16.26953125" style="48" bestFit="1" customWidth="1"/>
    <col min="15" max="15" width="12.54296875" style="48" customWidth="1"/>
    <col min="16" max="16" width="16.26953125" style="48" bestFit="1" customWidth="1"/>
    <col min="17" max="17" width="12.54296875" style="48" customWidth="1"/>
    <col min="18" max="18" width="16.26953125" style="48" bestFit="1" customWidth="1"/>
    <col min="19" max="19" width="12.54296875" style="48" customWidth="1"/>
    <col min="20" max="20" width="16.26953125" style="48" bestFit="1" customWidth="1"/>
    <col min="21" max="21" width="12.54296875" style="49" customWidth="1"/>
    <col min="22" max="22" width="16.26953125" style="49" bestFit="1" customWidth="1"/>
    <col min="23" max="23" width="20.54296875" style="50" customWidth="1"/>
    <col min="24" max="16384" width="9.1796875" style="28"/>
  </cols>
  <sheetData>
    <row r="1" spans="1:98" s="51" customFormat="1" ht="77.5" customHeight="1" x14ac:dyDescent="0.35">
      <c r="A1" s="75" t="s">
        <v>98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</row>
    <row r="2" spans="1:98" s="52" customFormat="1" ht="63.5" customHeight="1" x14ac:dyDescent="0.35">
      <c r="A2" s="78" t="s">
        <v>97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80"/>
    </row>
    <row r="3" spans="1:98" s="53" customFormat="1" ht="21" customHeight="1" thickBot="1" x14ac:dyDescent="0.5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3"/>
    </row>
    <row r="4" spans="1:98" s="54" customFormat="1" ht="72.5" x14ac:dyDescent="0.35">
      <c r="A4" s="4" t="s">
        <v>16</v>
      </c>
      <c r="B4" s="5" t="s">
        <v>19</v>
      </c>
      <c r="C4" s="6" t="s">
        <v>2</v>
      </c>
      <c r="D4" s="6" t="s">
        <v>0</v>
      </c>
      <c r="E4" s="7" t="s">
        <v>1</v>
      </c>
      <c r="F4" s="6" t="s">
        <v>3</v>
      </c>
      <c r="G4" s="8" t="s">
        <v>18</v>
      </c>
      <c r="H4" s="8" t="s">
        <v>84</v>
      </c>
      <c r="I4" s="9" t="s">
        <v>6</v>
      </c>
      <c r="J4" s="9" t="s">
        <v>20</v>
      </c>
      <c r="K4" s="9" t="s">
        <v>21</v>
      </c>
      <c r="L4" s="9" t="s">
        <v>17</v>
      </c>
      <c r="M4" s="10" t="s">
        <v>15</v>
      </c>
      <c r="N4" s="10" t="s">
        <v>83</v>
      </c>
      <c r="O4" s="11" t="s">
        <v>9</v>
      </c>
      <c r="P4" s="12" t="s">
        <v>85</v>
      </c>
      <c r="Q4" s="13" t="s">
        <v>8</v>
      </c>
      <c r="R4" s="13" t="s">
        <v>86</v>
      </c>
      <c r="S4" s="14" t="s">
        <v>7</v>
      </c>
      <c r="T4" s="14" t="s">
        <v>88</v>
      </c>
      <c r="U4" s="15" t="s">
        <v>10</v>
      </c>
      <c r="V4" s="15" t="s">
        <v>87</v>
      </c>
      <c r="W4" s="16" t="s">
        <v>95</v>
      </c>
    </row>
    <row r="5" spans="1:98" s="54" customFormat="1" ht="30" customHeight="1" x14ac:dyDescent="0.35">
      <c r="A5" s="84">
        <v>1</v>
      </c>
      <c r="B5" s="87">
        <v>1373</v>
      </c>
      <c r="C5" s="88" t="s">
        <v>25</v>
      </c>
      <c r="D5" s="85" t="s">
        <v>22</v>
      </c>
      <c r="E5" s="86" t="s">
        <v>5</v>
      </c>
      <c r="F5" s="17" t="s">
        <v>4</v>
      </c>
      <c r="G5" s="18">
        <f>H5*5</f>
        <v>100</v>
      </c>
      <c r="H5" s="19">
        <v>20</v>
      </c>
      <c r="I5" s="1"/>
      <c r="J5" s="1"/>
      <c r="K5" s="1"/>
      <c r="L5" s="1"/>
      <c r="M5" s="2"/>
      <c r="N5" s="20">
        <f t="shared" ref="N5:N49" si="0">H5*M5</f>
        <v>0</v>
      </c>
      <c r="O5" s="2"/>
      <c r="P5" s="20">
        <f t="shared" ref="P5:P49" si="1">H5*O5</f>
        <v>0</v>
      </c>
      <c r="Q5" s="2"/>
      <c r="R5" s="20">
        <f t="shared" ref="R5:R49" si="2">H5*Q5</f>
        <v>0</v>
      </c>
      <c r="S5" s="2"/>
      <c r="T5" s="20">
        <f t="shared" ref="T5:T49" si="3">H5*S5</f>
        <v>0</v>
      </c>
      <c r="U5" s="2"/>
      <c r="V5" s="20">
        <f t="shared" ref="V5:V49" si="4">H5*U5</f>
        <v>0</v>
      </c>
      <c r="W5" s="21">
        <f>SUM(N5,P5,R5,T5,V5)</f>
        <v>0</v>
      </c>
      <c r="AD5" s="55"/>
    </row>
    <row r="6" spans="1:98" s="54" customFormat="1" ht="30" customHeight="1" x14ac:dyDescent="0.35">
      <c r="A6" s="84">
        <v>2</v>
      </c>
      <c r="B6" s="87">
        <v>1375</v>
      </c>
      <c r="C6" s="88" t="s">
        <v>26</v>
      </c>
      <c r="D6" s="85" t="s">
        <v>22</v>
      </c>
      <c r="E6" s="86" t="s">
        <v>5</v>
      </c>
      <c r="F6" s="17" t="s">
        <v>77</v>
      </c>
      <c r="G6" s="18">
        <f t="shared" ref="G6:G49" si="5">H6*5</f>
        <v>25</v>
      </c>
      <c r="H6" s="19">
        <v>5</v>
      </c>
      <c r="I6" s="1"/>
      <c r="J6" s="1"/>
      <c r="K6" s="1"/>
      <c r="L6" s="1"/>
      <c r="M6" s="2"/>
      <c r="N6" s="20">
        <f t="shared" si="0"/>
        <v>0</v>
      </c>
      <c r="O6" s="2"/>
      <c r="P6" s="20">
        <f t="shared" si="1"/>
        <v>0</v>
      </c>
      <c r="Q6" s="2"/>
      <c r="R6" s="20">
        <f t="shared" si="2"/>
        <v>0</v>
      </c>
      <c r="S6" s="2"/>
      <c r="T6" s="20">
        <f t="shared" si="3"/>
        <v>0</v>
      </c>
      <c r="U6" s="2"/>
      <c r="V6" s="20">
        <f t="shared" si="4"/>
        <v>0</v>
      </c>
      <c r="W6" s="21">
        <f t="shared" ref="W6:W49" si="6">SUM(N6,P6,R6,T6,V6)</f>
        <v>0</v>
      </c>
      <c r="BN6" s="55"/>
    </row>
    <row r="7" spans="1:98" s="54" customFormat="1" ht="30" customHeight="1" x14ac:dyDescent="0.35">
      <c r="A7" s="84">
        <v>3</v>
      </c>
      <c r="B7" s="87">
        <v>1787</v>
      </c>
      <c r="C7" s="88" t="s">
        <v>27</v>
      </c>
      <c r="D7" s="85" t="s">
        <v>23</v>
      </c>
      <c r="E7" s="86" t="s">
        <v>69</v>
      </c>
      <c r="F7" s="17" t="s">
        <v>4</v>
      </c>
      <c r="G7" s="18">
        <f t="shared" si="5"/>
        <v>50</v>
      </c>
      <c r="H7" s="19">
        <v>10</v>
      </c>
      <c r="I7" s="1"/>
      <c r="J7" s="1"/>
      <c r="K7" s="1"/>
      <c r="L7" s="1"/>
      <c r="M7" s="2"/>
      <c r="N7" s="20">
        <f t="shared" si="0"/>
        <v>0</v>
      </c>
      <c r="O7" s="2"/>
      <c r="P7" s="20">
        <f t="shared" si="1"/>
        <v>0</v>
      </c>
      <c r="Q7" s="2"/>
      <c r="R7" s="20">
        <f t="shared" si="2"/>
        <v>0</v>
      </c>
      <c r="S7" s="2"/>
      <c r="T7" s="20">
        <f t="shared" si="3"/>
        <v>0</v>
      </c>
      <c r="U7" s="2"/>
      <c r="V7" s="20">
        <f t="shared" si="4"/>
        <v>0</v>
      </c>
      <c r="W7" s="21">
        <f t="shared" si="6"/>
        <v>0</v>
      </c>
    </row>
    <row r="8" spans="1:98" s="54" customFormat="1" ht="30" customHeight="1" x14ac:dyDescent="0.35">
      <c r="A8" s="84">
        <v>4</v>
      </c>
      <c r="B8" s="87">
        <v>1788</v>
      </c>
      <c r="C8" s="88" t="s">
        <v>28</v>
      </c>
      <c r="D8" s="85" t="s">
        <v>23</v>
      </c>
      <c r="E8" s="86" t="s">
        <v>69</v>
      </c>
      <c r="F8" s="17" t="s">
        <v>4</v>
      </c>
      <c r="G8" s="18">
        <f t="shared" si="5"/>
        <v>15</v>
      </c>
      <c r="H8" s="19">
        <v>3</v>
      </c>
      <c r="I8" s="1"/>
      <c r="J8" s="1"/>
      <c r="K8" s="1"/>
      <c r="L8" s="1"/>
      <c r="M8" s="2"/>
      <c r="N8" s="20">
        <f t="shared" si="0"/>
        <v>0</v>
      </c>
      <c r="O8" s="2"/>
      <c r="P8" s="20">
        <f t="shared" si="1"/>
        <v>0</v>
      </c>
      <c r="Q8" s="2"/>
      <c r="R8" s="20">
        <f t="shared" si="2"/>
        <v>0</v>
      </c>
      <c r="S8" s="2"/>
      <c r="T8" s="20">
        <f t="shared" si="3"/>
        <v>0</v>
      </c>
      <c r="U8" s="2"/>
      <c r="V8" s="20">
        <f t="shared" si="4"/>
        <v>0</v>
      </c>
      <c r="W8" s="21">
        <f t="shared" si="6"/>
        <v>0</v>
      </c>
      <c r="AI8" s="55"/>
    </row>
    <row r="9" spans="1:98" s="54" customFormat="1" ht="30" customHeight="1" x14ac:dyDescent="0.35">
      <c r="A9" s="84">
        <v>5</v>
      </c>
      <c r="B9" s="87">
        <v>1789</v>
      </c>
      <c r="C9" s="88" t="s">
        <v>29</v>
      </c>
      <c r="D9" s="85" t="s">
        <v>23</v>
      </c>
      <c r="E9" s="86" t="s">
        <v>69</v>
      </c>
      <c r="F9" s="17" t="s">
        <v>4</v>
      </c>
      <c r="G9" s="18">
        <f t="shared" si="5"/>
        <v>10</v>
      </c>
      <c r="H9" s="19">
        <v>2</v>
      </c>
      <c r="I9" s="1"/>
      <c r="J9" s="1"/>
      <c r="K9" s="1"/>
      <c r="L9" s="1"/>
      <c r="M9" s="2"/>
      <c r="N9" s="20">
        <f t="shared" si="0"/>
        <v>0</v>
      </c>
      <c r="O9" s="2"/>
      <c r="P9" s="20">
        <f t="shared" si="1"/>
        <v>0</v>
      </c>
      <c r="Q9" s="2"/>
      <c r="R9" s="20">
        <f t="shared" si="2"/>
        <v>0</v>
      </c>
      <c r="S9" s="2"/>
      <c r="T9" s="20">
        <f t="shared" si="3"/>
        <v>0</v>
      </c>
      <c r="U9" s="2"/>
      <c r="V9" s="20">
        <f t="shared" si="4"/>
        <v>0</v>
      </c>
      <c r="W9" s="21">
        <f t="shared" si="6"/>
        <v>0</v>
      </c>
      <c r="AJ9" s="55"/>
    </row>
    <row r="10" spans="1:98" s="54" customFormat="1" ht="30" customHeight="1" x14ac:dyDescent="0.35">
      <c r="A10" s="84">
        <v>6</v>
      </c>
      <c r="B10" s="87">
        <v>1791</v>
      </c>
      <c r="C10" s="88" t="s">
        <v>30</v>
      </c>
      <c r="D10" s="85" t="s">
        <v>24</v>
      </c>
      <c r="E10" s="86" t="s">
        <v>70</v>
      </c>
      <c r="F10" s="17" t="s">
        <v>4</v>
      </c>
      <c r="G10" s="18">
        <f t="shared" si="5"/>
        <v>75</v>
      </c>
      <c r="H10" s="19">
        <v>15</v>
      </c>
      <c r="I10" s="1"/>
      <c r="J10" s="1"/>
      <c r="K10" s="1"/>
      <c r="L10" s="1"/>
      <c r="M10" s="2"/>
      <c r="N10" s="20">
        <f t="shared" si="0"/>
        <v>0</v>
      </c>
      <c r="O10" s="2"/>
      <c r="P10" s="20">
        <f t="shared" si="1"/>
        <v>0</v>
      </c>
      <c r="Q10" s="2"/>
      <c r="R10" s="20">
        <f t="shared" si="2"/>
        <v>0</v>
      </c>
      <c r="S10" s="2"/>
      <c r="T10" s="20">
        <f t="shared" si="3"/>
        <v>0</v>
      </c>
      <c r="U10" s="2"/>
      <c r="V10" s="20">
        <f t="shared" si="4"/>
        <v>0</v>
      </c>
      <c r="W10" s="21">
        <f t="shared" si="6"/>
        <v>0</v>
      </c>
      <c r="CQ10" s="55"/>
    </row>
    <row r="11" spans="1:98" s="54" customFormat="1" ht="30" customHeight="1" x14ac:dyDescent="0.35">
      <c r="A11" s="84">
        <v>7</v>
      </c>
      <c r="B11" s="87">
        <v>1794</v>
      </c>
      <c r="C11" s="88" t="s">
        <v>31</v>
      </c>
      <c r="D11" s="85" t="s">
        <v>22</v>
      </c>
      <c r="E11" s="86" t="s">
        <v>70</v>
      </c>
      <c r="F11" s="17" t="s">
        <v>4</v>
      </c>
      <c r="G11" s="18">
        <f t="shared" si="5"/>
        <v>300</v>
      </c>
      <c r="H11" s="19">
        <v>60</v>
      </c>
      <c r="I11" s="1"/>
      <c r="J11" s="1"/>
      <c r="K11" s="1"/>
      <c r="L11" s="1"/>
      <c r="M11" s="2"/>
      <c r="N11" s="20">
        <f t="shared" si="0"/>
        <v>0</v>
      </c>
      <c r="O11" s="2"/>
      <c r="P11" s="20">
        <f t="shared" si="1"/>
        <v>0</v>
      </c>
      <c r="Q11" s="2"/>
      <c r="R11" s="20">
        <f t="shared" si="2"/>
        <v>0</v>
      </c>
      <c r="S11" s="2"/>
      <c r="T11" s="20">
        <f t="shared" si="3"/>
        <v>0</v>
      </c>
      <c r="U11" s="2"/>
      <c r="V11" s="20">
        <f t="shared" si="4"/>
        <v>0</v>
      </c>
      <c r="W11" s="21">
        <f t="shared" si="6"/>
        <v>0</v>
      </c>
      <c r="CT11" s="55"/>
    </row>
    <row r="12" spans="1:98" s="54" customFormat="1" ht="30" customHeight="1" x14ac:dyDescent="0.35">
      <c r="A12" s="84">
        <v>8</v>
      </c>
      <c r="B12" s="87">
        <v>1795</v>
      </c>
      <c r="C12" s="88" t="s">
        <v>32</v>
      </c>
      <c r="D12" s="85" t="s">
        <v>22</v>
      </c>
      <c r="E12" s="86" t="s">
        <v>70</v>
      </c>
      <c r="F12" s="17" t="s">
        <v>4</v>
      </c>
      <c r="G12" s="18">
        <f t="shared" si="5"/>
        <v>125</v>
      </c>
      <c r="H12" s="19">
        <v>25</v>
      </c>
      <c r="I12" s="1"/>
      <c r="J12" s="1"/>
      <c r="K12" s="1"/>
      <c r="L12" s="1"/>
      <c r="M12" s="2"/>
      <c r="N12" s="20">
        <f t="shared" si="0"/>
        <v>0</v>
      </c>
      <c r="O12" s="2"/>
      <c r="P12" s="20">
        <f t="shared" si="1"/>
        <v>0</v>
      </c>
      <c r="Q12" s="2"/>
      <c r="R12" s="20">
        <f t="shared" si="2"/>
        <v>0</v>
      </c>
      <c r="S12" s="2"/>
      <c r="T12" s="20">
        <f t="shared" si="3"/>
        <v>0</v>
      </c>
      <c r="U12" s="2"/>
      <c r="V12" s="20">
        <f t="shared" si="4"/>
        <v>0</v>
      </c>
      <c r="W12" s="21">
        <f t="shared" si="6"/>
        <v>0</v>
      </c>
      <c r="CT12" s="55"/>
    </row>
    <row r="13" spans="1:98" s="54" customFormat="1" ht="30" customHeight="1" x14ac:dyDescent="0.35">
      <c r="A13" s="84">
        <v>9</v>
      </c>
      <c r="B13" s="87">
        <v>6864</v>
      </c>
      <c r="C13" s="88" t="s">
        <v>33</v>
      </c>
      <c r="D13" s="85" t="s">
        <v>24</v>
      </c>
      <c r="E13" s="86" t="s">
        <v>5</v>
      </c>
      <c r="F13" s="17" t="s">
        <v>4</v>
      </c>
      <c r="G13" s="18">
        <f t="shared" si="5"/>
        <v>2000</v>
      </c>
      <c r="H13" s="19">
        <v>400</v>
      </c>
      <c r="I13" s="3"/>
      <c r="J13" s="1"/>
      <c r="K13" s="1"/>
      <c r="L13" s="1"/>
      <c r="M13" s="2"/>
      <c r="N13" s="20">
        <f t="shared" si="0"/>
        <v>0</v>
      </c>
      <c r="O13" s="2"/>
      <c r="P13" s="20">
        <f t="shared" si="1"/>
        <v>0</v>
      </c>
      <c r="Q13" s="2"/>
      <c r="R13" s="20">
        <f t="shared" si="2"/>
        <v>0</v>
      </c>
      <c r="S13" s="2"/>
      <c r="T13" s="20">
        <f t="shared" si="3"/>
        <v>0</v>
      </c>
      <c r="U13" s="2"/>
      <c r="V13" s="20">
        <f t="shared" si="4"/>
        <v>0</v>
      </c>
      <c r="W13" s="21">
        <f t="shared" si="6"/>
        <v>0</v>
      </c>
      <c r="CT13" s="55"/>
    </row>
    <row r="14" spans="1:98" s="54" customFormat="1" ht="30" customHeight="1" x14ac:dyDescent="0.35">
      <c r="A14" s="84">
        <v>10</v>
      </c>
      <c r="B14" s="87">
        <v>7095</v>
      </c>
      <c r="C14" s="88" t="s">
        <v>34</v>
      </c>
      <c r="D14" s="85" t="s">
        <v>22</v>
      </c>
      <c r="E14" s="86" t="s">
        <v>5</v>
      </c>
      <c r="F14" s="17" t="s">
        <v>78</v>
      </c>
      <c r="G14" s="18">
        <f t="shared" si="5"/>
        <v>15</v>
      </c>
      <c r="H14" s="19">
        <v>3</v>
      </c>
      <c r="I14" s="1"/>
      <c r="J14" s="1"/>
      <c r="K14" s="1"/>
      <c r="L14" s="1"/>
      <c r="M14" s="2"/>
      <c r="N14" s="20">
        <f t="shared" si="0"/>
        <v>0</v>
      </c>
      <c r="O14" s="2"/>
      <c r="P14" s="20">
        <f t="shared" si="1"/>
        <v>0</v>
      </c>
      <c r="Q14" s="2"/>
      <c r="R14" s="20">
        <f t="shared" si="2"/>
        <v>0</v>
      </c>
      <c r="S14" s="2"/>
      <c r="T14" s="20">
        <f t="shared" si="3"/>
        <v>0</v>
      </c>
      <c r="U14" s="2"/>
      <c r="V14" s="20">
        <f t="shared" si="4"/>
        <v>0</v>
      </c>
      <c r="W14" s="21">
        <f t="shared" si="6"/>
        <v>0</v>
      </c>
      <c r="AN14" s="55"/>
    </row>
    <row r="15" spans="1:98" s="54" customFormat="1" ht="30" customHeight="1" x14ac:dyDescent="0.35">
      <c r="A15" s="84">
        <v>11</v>
      </c>
      <c r="B15" s="87">
        <v>7377</v>
      </c>
      <c r="C15" s="88" t="s">
        <v>35</v>
      </c>
      <c r="D15" s="85" t="s">
        <v>22</v>
      </c>
      <c r="E15" s="86" t="s">
        <v>5</v>
      </c>
      <c r="F15" s="17" t="s">
        <v>4</v>
      </c>
      <c r="G15" s="18">
        <f t="shared" si="5"/>
        <v>60</v>
      </c>
      <c r="H15" s="19">
        <v>12</v>
      </c>
      <c r="I15" s="1"/>
      <c r="J15" s="1"/>
      <c r="K15" s="1"/>
      <c r="L15" s="1"/>
      <c r="M15" s="2"/>
      <c r="N15" s="20">
        <f t="shared" si="0"/>
        <v>0</v>
      </c>
      <c r="O15" s="2"/>
      <c r="P15" s="20">
        <f t="shared" si="1"/>
        <v>0</v>
      </c>
      <c r="Q15" s="2"/>
      <c r="R15" s="20">
        <f t="shared" si="2"/>
        <v>0</v>
      </c>
      <c r="S15" s="2"/>
      <c r="T15" s="20">
        <f t="shared" si="3"/>
        <v>0</v>
      </c>
      <c r="U15" s="2"/>
      <c r="V15" s="20">
        <f t="shared" si="4"/>
        <v>0</v>
      </c>
      <c r="W15" s="21">
        <f t="shared" si="6"/>
        <v>0</v>
      </c>
      <c r="CG15" s="55"/>
    </row>
    <row r="16" spans="1:98" s="54" customFormat="1" ht="30" customHeight="1" x14ac:dyDescent="0.35">
      <c r="A16" s="84">
        <v>12</v>
      </c>
      <c r="B16" s="87">
        <v>7378</v>
      </c>
      <c r="C16" s="88" t="s">
        <v>35</v>
      </c>
      <c r="D16" s="85" t="s">
        <v>22</v>
      </c>
      <c r="E16" s="86" t="s">
        <v>5</v>
      </c>
      <c r="F16" s="17" t="s">
        <v>4</v>
      </c>
      <c r="G16" s="18">
        <f t="shared" si="5"/>
        <v>75</v>
      </c>
      <c r="H16" s="19">
        <v>15</v>
      </c>
      <c r="I16" s="1"/>
      <c r="J16" s="1"/>
      <c r="K16" s="1"/>
      <c r="L16" s="1"/>
      <c r="M16" s="2"/>
      <c r="N16" s="20">
        <f t="shared" si="0"/>
        <v>0</v>
      </c>
      <c r="O16" s="2"/>
      <c r="P16" s="20">
        <f t="shared" si="1"/>
        <v>0</v>
      </c>
      <c r="Q16" s="2"/>
      <c r="R16" s="20">
        <f t="shared" si="2"/>
        <v>0</v>
      </c>
      <c r="S16" s="2"/>
      <c r="T16" s="20">
        <f t="shared" si="3"/>
        <v>0</v>
      </c>
      <c r="U16" s="2"/>
      <c r="V16" s="20">
        <f t="shared" si="4"/>
        <v>0</v>
      </c>
      <c r="W16" s="21">
        <f t="shared" si="6"/>
        <v>0</v>
      </c>
      <c r="AE16" s="55"/>
    </row>
    <row r="17" spans="1:96" s="54" customFormat="1" ht="30" customHeight="1" x14ac:dyDescent="0.35">
      <c r="A17" s="84">
        <v>13</v>
      </c>
      <c r="B17" s="87">
        <v>66000</v>
      </c>
      <c r="C17" s="88" t="s">
        <v>36</v>
      </c>
      <c r="D17" s="85" t="s">
        <v>24</v>
      </c>
      <c r="E17" s="86" t="s">
        <v>5</v>
      </c>
      <c r="F17" s="17" t="s">
        <v>4</v>
      </c>
      <c r="G17" s="18">
        <f t="shared" si="5"/>
        <v>10</v>
      </c>
      <c r="H17" s="19">
        <v>2</v>
      </c>
      <c r="I17" s="1"/>
      <c r="J17" s="1"/>
      <c r="K17" s="1"/>
      <c r="L17" s="1"/>
      <c r="M17" s="2"/>
      <c r="N17" s="20">
        <f t="shared" si="0"/>
        <v>0</v>
      </c>
      <c r="O17" s="2"/>
      <c r="P17" s="20">
        <f t="shared" si="1"/>
        <v>0</v>
      </c>
      <c r="Q17" s="2"/>
      <c r="R17" s="20">
        <f t="shared" si="2"/>
        <v>0</v>
      </c>
      <c r="S17" s="2"/>
      <c r="T17" s="20">
        <f t="shared" si="3"/>
        <v>0</v>
      </c>
      <c r="U17" s="2"/>
      <c r="V17" s="20">
        <f t="shared" si="4"/>
        <v>0</v>
      </c>
      <c r="W17" s="21">
        <f t="shared" si="6"/>
        <v>0</v>
      </c>
      <c r="BA17" s="55"/>
    </row>
    <row r="18" spans="1:96" s="54" customFormat="1" ht="30" customHeight="1" x14ac:dyDescent="0.35">
      <c r="A18" s="84">
        <v>14</v>
      </c>
      <c r="B18" s="87">
        <v>66012</v>
      </c>
      <c r="C18" s="88" t="s">
        <v>37</v>
      </c>
      <c r="D18" s="85" t="s">
        <v>24</v>
      </c>
      <c r="E18" s="86" t="s">
        <v>5</v>
      </c>
      <c r="F18" s="17" t="s">
        <v>4</v>
      </c>
      <c r="G18" s="18">
        <f t="shared" si="5"/>
        <v>750</v>
      </c>
      <c r="H18" s="19">
        <v>150</v>
      </c>
      <c r="I18" s="1"/>
      <c r="J18" s="1"/>
      <c r="K18" s="1"/>
      <c r="L18" s="1"/>
      <c r="M18" s="2"/>
      <c r="N18" s="20">
        <f t="shared" si="0"/>
        <v>0</v>
      </c>
      <c r="O18" s="2"/>
      <c r="P18" s="20">
        <f t="shared" si="1"/>
        <v>0</v>
      </c>
      <c r="Q18" s="2"/>
      <c r="R18" s="20">
        <f t="shared" si="2"/>
        <v>0</v>
      </c>
      <c r="S18" s="2"/>
      <c r="T18" s="20">
        <f t="shared" si="3"/>
        <v>0</v>
      </c>
      <c r="U18" s="2"/>
      <c r="V18" s="20">
        <f t="shared" si="4"/>
        <v>0</v>
      </c>
      <c r="W18" s="21">
        <f t="shared" si="6"/>
        <v>0</v>
      </c>
      <c r="BB18" s="55"/>
    </row>
    <row r="19" spans="1:96" s="54" customFormat="1" ht="30" customHeight="1" x14ac:dyDescent="0.35">
      <c r="A19" s="84">
        <v>15</v>
      </c>
      <c r="B19" s="87">
        <v>66040</v>
      </c>
      <c r="C19" s="88" t="s">
        <v>38</v>
      </c>
      <c r="D19" s="85" t="s">
        <v>22</v>
      </c>
      <c r="E19" s="86" t="s">
        <v>5</v>
      </c>
      <c r="F19" s="17" t="s">
        <v>79</v>
      </c>
      <c r="G19" s="18">
        <f t="shared" si="5"/>
        <v>150</v>
      </c>
      <c r="H19" s="19">
        <v>30</v>
      </c>
      <c r="I19" s="1"/>
      <c r="J19" s="1"/>
      <c r="K19" s="1"/>
      <c r="L19" s="1"/>
      <c r="M19" s="2"/>
      <c r="N19" s="20">
        <f t="shared" si="0"/>
        <v>0</v>
      </c>
      <c r="O19" s="2"/>
      <c r="P19" s="20">
        <f t="shared" si="1"/>
        <v>0</v>
      </c>
      <c r="Q19" s="2"/>
      <c r="R19" s="20">
        <f t="shared" si="2"/>
        <v>0</v>
      </c>
      <c r="S19" s="2"/>
      <c r="T19" s="20">
        <f t="shared" si="3"/>
        <v>0</v>
      </c>
      <c r="U19" s="2"/>
      <c r="V19" s="20">
        <f t="shared" si="4"/>
        <v>0</v>
      </c>
      <c r="W19" s="21">
        <f t="shared" si="6"/>
        <v>0</v>
      </c>
    </row>
    <row r="20" spans="1:96" s="54" customFormat="1" ht="30" customHeight="1" x14ac:dyDescent="0.35">
      <c r="A20" s="84">
        <v>16</v>
      </c>
      <c r="B20" s="87">
        <v>66042</v>
      </c>
      <c r="C20" s="88" t="s">
        <v>39</v>
      </c>
      <c r="D20" s="85" t="s">
        <v>22</v>
      </c>
      <c r="E20" s="86" t="s">
        <v>5</v>
      </c>
      <c r="F20" s="17" t="s">
        <v>4</v>
      </c>
      <c r="G20" s="18">
        <f t="shared" si="5"/>
        <v>625</v>
      </c>
      <c r="H20" s="19">
        <v>125</v>
      </c>
      <c r="I20" s="1"/>
      <c r="J20" s="1"/>
      <c r="K20" s="1"/>
      <c r="L20" s="1"/>
      <c r="M20" s="2"/>
      <c r="N20" s="20">
        <f t="shared" si="0"/>
        <v>0</v>
      </c>
      <c r="O20" s="2"/>
      <c r="P20" s="20">
        <f t="shared" si="1"/>
        <v>0</v>
      </c>
      <c r="Q20" s="2"/>
      <c r="R20" s="20">
        <f t="shared" si="2"/>
        <v>0</v>
      </c>
      <c r="S20" s="2"/>
      <c r="T20" s="20">
        <f t="shared" si="3"/>
        <v>0</v>
      </c>
      <c r="U20" s="2"/>
      <c r="V20" s="20">
        <f t="shared" si="4"/>
        <v>0</v>
      </c>
      <c r="W20" s="21">
        <f t="shared" si="6"/>
        <v>0</v>
      </c>
    </row>
    <row r="21" spans="1:96" s="54" customFormat="1" ht="30" customHeight="1" x14ac:dyDescent="0.35">
      <c r="A21" s="84">
        <v>17</v>
      </c>
      <c r="B21" s="87">
        <v>66048</v>
      </c>
      <c r="C21" s="88" t="s">
        <v>40</v>
      </c>
      <c r="D21" s="85" t="s">
        <v>24</v>
      </c>
      <c r="E21" s="86" t="s">
        <v>71</v>
      </c>
      <c r="F21" s="17" t="s">
        <v>4</v>
      </c>
      <c r="G21" s="18">
        <f t="shared" si="5"/>
        <v>800</v>
      </c>
      <c r="H21" s="19">
        <v>160</v>
      </c>
      <c r="I21" s="1"/>
      <c r="J21" s="1"/>
      <c r="K21" s="1"/>
      <c r="L21" s="1"/>
      <c r="M21" s="2"/>
      <c r="N21" s="20">
        <f t="shared" si="0"/>
        <v>0</v>
      </c>
      <c r="O21" s="2"/>
      <c r="P21" s="20">
        <f t="shared" si="1"/>
        <v>0</v>
      </c>
      <c r="Q21" s="2"/>
      <c r="R21" s="20">
        <f t="shared" si="2"/>
        <v>0</v>
      </c>
      <c r="S21" s="2"/>
      <c r="T21" s="20">
        <f t="shared" si="3"/>
        <v>0</v>
      </c>
      <c r="U21" s="2"/>
      <c r="V21" s="20">
        <f t="shared" si="4"/>
        <v>0</v>
      </c>
      <c r="W21" s="21">
        <f t="shared" si="6"/>
        <v>0</v>
      </c>
    </row>
    <row r="22" spans="1:96" s="54" customFormat="1" ht="30" customHeight="1" x14ac:dyDescent="0.35">
      <c r="A22" s="84">
        <v>18</v>
      </c>
      <c r="B22" s="87">
        <v>66050</v>
      </c>
      <c r="C22" s="88" t="s">
        <v>41</v>
      </c>
      <c r="D22" s="85" t="s">
        <v>24</v>
      </c>
      <c r="E22" s="86" t="s">
        <v>71</v>
      </c>
      <c r="F22" s="17" t="s">
        <v>79</v>
      </c>
      <c r="G22" s="18">
        <f t="shared" si="5"/>
        <v>300</v>
      </c>
      <c r="H22" s="19">
        <v>60</v>
      </c>
      <c r="I22" s="1"/>
      <c r="J22" s="1"/>
      <c r="K22" s="1"/>
      <c r="L22" s="1"/>
      <c r="M22" s="2"/>
      <c r="N22" s="20">
        <f t="shared" si="0"/>
        <v>0</v>
      </c>
      <c r="O22" s="2"/>
      <c r="P22" s="20">
        <f t="shared" si="1"/>
        <v>0</v>
      </c>
      <c r="Q22" s="2"/>
      <c r="R22" s="20">
        <f t="shared" si="2"/>
        <v>0</v>
      </c>
      <c r="S22" s="2"/>
      <c r="T22" s="20">
        <f t="shared" si="3"/>
        <v>0</v>
      </c>
      <c r="U22" s="2"/>
      <c r="V22" s="20">
        <f t="shared" si="4"/>
        <v>0</v>
      </c>
      <c r="W22" s="21">
        <f t="shared" si="6"/>
        <v>0</v>
      </c>
    </row>
    <row r="23" spans="1:96" s="54" customFormat="1" ht="30" customHeight="1" x14ac:dyDescent="0.35">
      <c r="A23" s="84">
        <v>19</v>
      </c>
      <c r="B23" s="87">
        <v>66088</v>
      </c>
      <c r="C23" s="88" t="s">
        <v>42</v>
      </c>
      <c r="D23" s="85" t="s">
        <v>22</v>
      </c>
      <c r="E23" s="86" t="s">
        <v>5</v>
      </c>
      <c r="F23" s="17" t="s">
        <v>4</v>
      </c>
      <c r="G23" s="18">
        <f t="shared" si="5"/>
        <v>40</v>
      </c>
      <c r="H23" s="19">
        <v>8</v>
      </c>
      <c r="I23" s="1"/>
      <c r="J23" s="1"/>
      <c r="K23" s="1"/>
      <c r="L23" s="1"/>
      <c r="M23" s="2"/>
      <c r="N23" s="20">
        <f t="shared" si="0"/>
        <v>0</v>
      </c>
      <c r="O23" s="2"/>
      <c r="P23" s="20">
        <f t="shared" si="1"/>
        <v>0</v>
      </c>
      <c r="Q23" s="2"/>
      <c r="R23" s="20">
        <f t="shared" si="2"/>
        <v>0</v>
      </c>
      <c r="S23" s="2"/>
      <c r="T23" s="20">
        <f t="shared" si="3"/>
        <v>0</v>
      </c>
      <c r="U23" s="2"/>
      <c r="V23" s="20">
        <f t="shared" si="4"/>
        <v>0</v>
      </c>
      <c r="W23" s="21">
        <f t="shared" si="6"/>
        <v>0</v>
      </c>
      <c r="CR23" s="55"/>
    </row>
    <row r="24" spans="1:96" s="54" customFormat="1" ht="30" customHeight="1" x14ac:dyDescent="0.35">
      <c r="A24" s="84">
        <v>20</v>
      </c>
      <c r="B24" s="87">
        <v>66107</v>
      </c>
      <c r="C24" s="88" t="s">
        <v>43</v>
      </c>
      <c r="D24" s="85" t="s">
        <v>22</v>
      </c>
      <c r="E24" s="86" t="s">
        <v>5</v>
      </c>
      <c r="F24" s="17" t="s">
        <v>79</v>
      </c>
      <c r="G24" s="18">
        <f t="shared" si="5"/>
        <v>5</v>
      </c>
      <c r="H24" s="19">
        <v>1</v>
      </c>
      <c r="I24" s="1"/>
      <c r="J24" s="1"/>
      <c r="K24" s="1"/>
      <c r="L24" s="1"/>
      <c r="M24" s="2"/>
      <c r="N24" s="20">
        <f t="shared" si="0"/>
        <v>0</v>
      </c>
      <c r="O24" s="2"/>
      <c r="P24" s="20">
        <f t="shared" si="1"/>
        <v>0</v>
      </c>
      <c r="Q24" s="2"/>
      <c r="R24" s="20">
        <f t="shared" si="2"/>
        <v>0</v>
      </c>
      <c r="S24" s="2"/>
      <c r="T24" s="20">
        <f t="shared" si="3"/>
        <v>0</v>
      </c>
      <c r="U24" s="2"/>
      <c r="V24" s="20">
        <f t="shared" si="4"/>
        <v>0</v>
      </c>
      <c r="W24" s="21">
        <f t="shared" si="6"/>
        <v>0</v>
      </c>
      <c r="CR24" s="55"/>
    </row>
    <row r="25" spans="1:96" s="54" customFormat="1" ht="30" customHeight="1" x14ac:dyDescent="0.35">
      <c r="A25" s="84">
        <v>21</v>
      </c>
      <c r="B25" s="87">
        <v>80248</v>
      </c>
      <c r="C25" s="88" t="s">
        <v>44</v>
      </c>
      <c r="D25" s="85" t="s">
        <v>23</v>
      </c>
      <c r="E25" s="86" t="s">
        <v>72</v>
      </c>
      <c r="F25" s="17" t="s">
        <v>4</v>
      </c>
      <c r="G25" s="18">
        <f t="shared" si="5"/>
        <v>4500</v>
      </c>
      <c r="H25" s="19">
        <v>900</v>
      </c>
      <c r="I25" s="1"/>
      <c r="J25" s="1"/>
      <c r="K25" s="1"/>
      <c r="L25" s="1"/>
      <c r="M25" s="2"/>
      <c r="N25" s="20">
        <f t="shared" si="0"/>
        <v>0</v>
      </c>
      <c r="O25" s="2"/>
      <c r="P25" s="20">
        <f t="shared" si="1"/>
        <v>0</v>
      </c>
      <c r="Q25" s="2"/>
      <c r="R25" s="20">
        <f t="shared" si="2"/>
        <v>0</v>
      </c>
      <c r="S25" s="2"/>
      <c r="T25" s="20">
        <f t="shared" si="3"/>
        <v>0</v>
      </c>
      <c r="U25" s="2"/>
      <c r="V25" s="20">
        <f t="shared" si="4"/>
        <v>0</v>
      </c>
      <c r="W25" s="21">
        <f t="shared" si="6"/>
        <v>0</v>
      </c>
      <c r="CR25" s="55"/>
    </row>
    <row r="26" spans="1:96" s="54" customFormat="1" ht="30" customHeight="1" x14ac:dyDescent="0.35">
      <c r="A26" s="84">
        <v>22</v>
      </c>
      <c r="B26" s="87">
        <v>80300</v>
      </c>
      <c r="C26" s="88" t="s">
        <v>45</v>
      </c>
      <c r="D26" s="85" t="s">
        <v>22</v>
      </c>
      <c r="E26" s="86" t="s">
        <v>70</v>
      </c>
      <c r="F26" s="17" t="s">
        <v>4</v>
      </c>
      <c r="G26" s="18">
        <f t="shared" si="5"/>
        <v>1000</v>
      </c>
      <c r="H26" s="19">
        <v>200</v>
      </c>
      <c r="I26" s="1"/>
      <c r="J26" s="1"/>
      <c r="K26" s="1"/>
      <c r="L26" s="1"/>
      <c r="M26" s="2"/>
      <c r="N26" s="20">
        <f t="shared" si="0"/>
        <v>0</v>
      </c>
      <c r="O26" s="2"/>
      <c r="P26" s="20">
        <f t="shared" si="1"/>
        <v>0</v>
      </c>
      <c r="Q26" s="2"/>
      <c r="R26" s="20">
        <f t="shared" si="2"/>
        <v>0</v>
      </c>
      <c r="S26" s="2"/>
      <c r="T26" s="20">
        <f t="shared" si="3"/>
        <v>0</v>
      </c>
      <c r="U26" s="2"/>
      <c r="V26" s="20">
        <f t="shared" si="4"/>
        <v>0</v>
      </c>
      <c r="W26" s="21">
        <f t="shared" si="6"/>
        <v>0</v>
      </c>
      <c r="CR26" s="55"/>
    </row>
    <row r="27" spans="1:96" s="54" customFormat="1" ht="30" customHeight="1" x14ac:dyDescent="0.35">
      <c r="A27" s="84">
        <v>23</v>
      </c>
      <c r="B27" s="87">
        <v>101317</v>
      </c>
      <c r="C27" s="88" t="s">
        <v>46</v>
      </c>
      <c r="D27" s="85" t="s">
        <v>24</v>
      </c>
      <c r="E27" s="86" t="s">
        <v>73</v>
      </c>
      <c r="F27" s="17" t="s">
        <v>4</v>
      </c>
      <c r="G27" s="18">
        <f t="shared" si="5"/>
        <v>150</v>
      </c>
      <c r="H27" s="19">
        <v>30</v>
      </c>
      <c r="I27" s="1"/>
      <c r="J27" s="1"/>
      <c r="K27" s="1"/>
      <c r="L27" s="1"/>
      <c r="M27" s="2"/>
      <c r="N27" s="20">
        <f t="shared" si="0"/>
        <v>0</v>
      </c>
      <c r="O27" s="2"/>
      <c r="P27" s="20">
        <f t="shared" si="1"/>
        <v>0</v>
      </c>
      <c r="Q27" s="2"/>
      <c r="R27" s="20">
        <f t="shared" si="2"/>
        <v>0</v>
      </c>
      <c r="S27" s="2"/>
      <c r="T27" s="20">
        <f t="shared" si="3"/>
        <v>0</v>
      </c>
      <c r="U27" s="2"/>
      <c r="V27" s="20">
        <f t="shared" si="4"/>
        <v>0</v>
      </c>
      <c r="W27" s="21">
        <f t="shared" si="6"/>
        <v>0</v>
      </c>
      <c r="CR27" s="55"/>
    </row>
    <row r="28" spans="1:96" s="54" customFormat="1" ht="30" customHeight="1" x14ac:dyDescent="0.35">
      <c r="A28" s="84">
        <v>24</v>
      </c>
      <c r="B28" s="87">
        <v>101322</v>
      </c>
      <c r="C28" s="88" t="s">
        <v>47</v>
      </c>
      <c r="D28" s="85" t="s">
        <v>24</v>
      </c>
      <c r="E28" s="86" t="s">
        <v>74</v>
      </c>
      <c r="F28" s="17" t="s">
        <v>79</v>
      </c>
      <c r="G28" s="18">
        <f t="shared" si="5"/>
        <v>125</v>
      </c>
      <c r="H28" s="19">
        <v>25</v>
      </c>
      <c r="I28" s="1"/>
      <c r="J28" s="1"/>
      <c r="K28" s="1"/>
      <c r="L28" s="1"/>
      <c r="M28" s="2"/>
      <c r="N28" s="20">
        <f t="shared" si="0"/>
        <v>0</v>
      </c>
      <c r="O28" s="2"/>
      <c r="P28" s="20">
        <f t="shared" si="1"/>
        <v>0</v>
      </c>
      <c r="Q28" s="2"/>
      <c r="R28" s="20">
        <f t="shared" si="2"/>
        <v>0</v>
      </c>
      <c r="S28" s="2"/>
      <c r="T28" s="20">
        <f t="shared" si="3"/>
        <v>0</v>
      </c>
      <c r="U28" s="2"/>
      <c r="V28" s="20">
        <f t="shared" si="4"/>
        <v>0</v>
      </c>
      <c r="W28" s="21">
        <f t="shared" si="6"/>
        <v>0</v>
      </c>
      <c r="CR28" s="55"/>
    </row>
    <row r="29" spans="1:96" s="54" customFormat="1" ht="30" customHeight="1" x14ac:dyDescent="0.35">
      <c r="A29" s="84">
        <v>25</v>
      </c>
      <c r="B29" s="87">
        <v>101323</v>
      </c>
      <c r="C29" s="88" t="s">
        <v>48</v>
      </c>
      <c r="D29" s="85" t="s">
        <v>23</v>
      </c>
      <c r="E29" s="86" t="s">
        <v>75</v>
      </c>
      <c r="F29" s="17" t="s">
        <v>79</v>
      </c>
      <c r="G29" s="18">
        <f t="shared" si="5"/>
        <v>375</v>
      </c>
      <c r="H29" s="19">
        <v>75</v>
      </c>
      <c r="I29" s="1"/>
      <c r="J29" s="1"/>
      <c r="K29" s="1"/>
      <c r="L29" s="1"/>
      <c r="M29" s="2"/>
      <c r="N29" s="20">
        <f t="shared" si="0"/>
        <v>0</v>
      </c>
      <c r="O29" s="2"/>
      <c r="P29" s="20">
        <f t="shared" si="1"/>
        <v>0</v>
      </c>
      <c r="Q29" s="2"/>
      <c r="R29" s="20">
        <f t="shared" si="2"/>
        <v>0</v>
      </c>
      <c r="S29" s="2"/>
      <c r="T29" s="20">
        <f t="shared" si="3"/>
        <v>0</v>
      </c>
      <c r="U29" s="2"/>
      <c r="V29" s="20">
        <f t="shared" si="4"/>
        <v>0</v>
      </c>
      <c r="W29" s="21">
        <f t="shared" si="6"/>
        <v>0</v>
      </c>
      <c r="CR29" s="55"/>
    </row>
    <row r="30" spans="1:96" s="54" customFormat="1" ht="30" customHeight="1" x14ac:dyDescent="0.35">
      <c r="A30" s="84">
        <v>26</v>
      </c>
      <c r="B30" s="87">
        <v>101331</v>
      </c>
      <c r="C30" s="88" t="s">
        <v>49</v>
      </c>
      <c r="D30" s="85" t="s">
        <v>24</v>
      </c>
      <c r="E30" s="86" t="s">
        <v>70</v>
      </c>
      <c r="F30" s="17" t="s">
        <v>79</v>
      </c>
      <c r="G30" s="18">
        <f t="shared" si="5"/>
        <v>750</v>
      </c>
      <c r="H30" s="19">
        <v>150</v>
      </c>
      <c r="I30" s="1"/>
      <c r="J30" s="1"/>
      <c r="K30" s="1"/>
      <c r="L30" s="1"/>
      <c r="M30" s="2"/>
      <c r="N30" s="20">
        <f t="shared" si="0"/>
        <v>0</v>
      </c>
      <c r="O30" s="2"/>
      <c r="P30" s="20">
        <f t="shared" si="1"/>
        <v>0</v>
      </c>
      <c r="Q30" s="2"/>
      <c r="R30" s="20">
        <f t="shared" si="2"/>
        <v>0</v>
      </c>
      <c r="S30" s="2"/>
      <c r="T30" s="20">
        <f t="shared" si="3"/>
        <v>0</v>
      </c>
      <c r="U30" s="2"/>
      <c r="V30" s="20">
        <f t="shared" si="4"/>
        <v>0</v>
      </c>
      <c r="W30" s="21">
        <f t="shared" si="6"/>
        <v>0</v>
      </c>
      <c r="CR30" s="55"/>
    </row>
    <row r="31" spans="1:96" s="54" customFormat="1" ht="30" customHeight="1" x14ac:dyDescent="0.35">
      <c r="A31" s="84">
        <v>27</v>
      </c>
      <c r="B31" s="87">
        <v>101332</v>
      </c>
      <c r="C31" s="88" t="s">
        <v>50</v>
      </c>
      <c r="D31" s="85" t="s">
        <v>24</v>
      </c>
      <c r="E31" s="86" t="s">
        <v>70</v>
      </c>
      <c r="F31" s="17" t="s">
        <v>4</v>
      </c>
      <c r="G31" s="18">
        <f t="shared" si="5"/>
        <v>375</v>
      </c>
      <c r="H31" s="19">
        <v>75</v>
      </c>
      <c r="I31" s="1"/>
      <c r="J31" s="1"/>
      <c r="K31" s="1"/>
      <c r="L31" s="1"/>
      <c r="M31" s="2"/>
      <c r="N31" s="20">
        <f t="shared" si="0"/>
        <v>0</v>
      </c>
      <c r="O31" s="2"/>
      <c r="P31" s="20">
        <f t="shared" si="1"/>
        <v>0</v>
      </c>
      <c r="Q31" s="2"/>
      <c r="R31" s="20">
        <f t="shared" si="2"/>
        <v>0</v>
      </c>
      <c r="S31" s="2"/>
      <c r="T31" s="20">
        <f t="shared" si="3"/>
        <v>0</v>
      </c>
      <c r="U31" s="2"/>
      <c r="V31" s="20">
        <f t="shared" si="4"/>
        <v>0</v>
      </c>
      <c r="W31" s="21">
        <f>SUM(N31,P31,R31,T31,V31)</f>
        <v>0</v>
      </c>
      <c r="CR31" s="55"/>
    </row>
    <row r="32" spans="1:96" s="54" customFormat="1" ht="30" customHeight="1" x14ac:dyDescent="0.35">
      <c r="A32" s="84">
        <v>28</v>
      </c>
      <c r="B32" s="87">
        <v>101334</v>
      </c>
      <c r="C32" s="88" t="s">
        <v>51</v>
      </c>
      <c r="D32" s="85" t="s">
        <v>22</v>
      </c>
      <c r="E32" s="86" t="s">
        <v>70</v>
      </c>
      <c r="F32" s="17" t="s">
        <v>4</v>
      </c>
      <c r="G32" s="18">
        <f t="shared" si="5"/>
        <v>625</v>
      </c>
      <c r="H32" s="19">
        <v>125</v>
      </c>
      <c r="I32" s="1"/>
      <c r="J32" s="1"/>
      <c r="K32" s="1"/>
      <c r="L32" s="1"/>
      <c r="M32" s="2"/>
      <c r="N32" s="20">
        <f t="shared" si="0"/>
        <v>0</v>
      </c>
      <c r="O32" s="2"/>
      <c r="P32" s="20">
        <f t="shared" si="1"/>
        <v>0</v>
      </c>
      <c r="Q32" s="2"/>
      <c r="R32" s="20">
        <f t="shared" si="2"/>
        <v>0</v>
      </c>
      <c r="S32" s="2"/>
      <c r="T32" s="20">
        <f t="shared" si="3"/>
        <v>0</v>
      </c>
      <c r="U32" s="2"/>
      <c r="V32" s="20">
        <f t="shared" si="4"/>
        <v>0</v>
      </c>
      <c r="W32" s="21">
        <f t="shared" si="6"/>
        <v>0</v>
      </c>
      <c r="CR32" s="55"/>
    </row>
    <row r="33" spans="1:96" s="54" customFormat="1" ht="30" customHeight="1" x14ac:dyDescent="0.35">
      <c r="A33" s="84">
        <v>29</v>
      </c>
      <c r="B33" s="87">
        <v>101395</v>
      </c>
      <c r="C33" s="88" t="s">
        <v>52</v>
      </c>
      <c r="D33" s="85" t="s">
        <v>22</v>
      </c>
      <c r="E33" s="86" t="s">
        <v>5</v>
      </c>
      <c r="F33" s="17" t="s">
        <v>4</v>
      </c>
      <c r="G33" s="18">
        <f t="shared" si="5"/>
        <v>875</v>
      </c>
      <c r="H33" s="19">
        <v>175</v>
      </c>
      <c r="I33" s="1"/>
      <c r="J33" s="1"/>
      <c r="K33" s="1"/>
      <c r="L33" s="1"/>
      <c r="M33" s="2"/>
      <c r="N33" s="20">
        <f t="shared" si="0"/>
        <v>0</v>
      </c>
      <c r="O33" s="2"/>
      <c r="P33" s="20">
        <f t="shared" si="1"/>
        <v>0</v>
      </c>
      <c r="Q33" s="2"/>
      <c r="R33" s="20">
        <f t="shared" si="2"/>
        <v>0</v>
      </c>
      <c r="S33" s="2"/>
      <c r="T33" s="20">
        <f t="shared" si="3"/>
        <v>0</v>
      </c>
      <c r="U33" s="2"/>
      <c r="V33" s="20">
        <f t="shared" si="4"/>
        <v>0</v>
      </c>
      <c r="W33" s="21">
        <f t="shared" si="6"/>
        <v>0</v>
      </c>
      <c r="CR33" s="55"/>
    </row>
    <row r="34" spans="1:96" s="54" customFormat="1" ht="30" customHeight="1" x14ac:dyDescent="0.35">
      <c r="A34" s="84">
        <v>30</v>
      </c>
      <c r="B34" s="87">
        <v>115424</v>
      </c>
      <c r="C34" s="88" t="s">
        <v>53</v>
      </c>
      <c r="D34" s="85" t="s">
        <v>22</v>
      </c>
      <c r="E34" s="86" t="s">
        <v>5</v>
      </c>
      <c r="F34" s="17" t="s">
        <v>4</v>
      </c>
      <c r="G34" s="18">
        <f t="shared" si="5"/>
        <v>1000</v>
      </c>
      <c r="H34" s="19">
        <v>200</v>
      </c>
      <c r="I34" s="1"/>
      <c r="J34" s="1"/>
      <c r="K34" s="1"/>
      <c r="L34" s="1"/>
      <c r="M34" s="2"/>
      <c r="N34" s="20">
        <f t="shared" si="0"/>
        <v>0</v>
      </c>
      <c r="O34" s="2"/>
      <c r="P34" s="20">
        <f t="shared" si="1"/>
        <v>0</v>
      </c>
      <c r="Q34" s="2"/>
      <c r="R34" s="20">
        <f t="shared" si="2"/>
        <v>0</v>
      </c>
      <c r="S34" s="2"/>
      <c r="T34" s="20">
        <f t="shared" si="3"/>
        <v>0</v>
      </c>
      <c r="U34" s="2"/>
      <c r="V34" s="20">
        <f t="shared" si="4"/>
        <v>0</v>
      </c>
      <c r="W34" s="21">
        <f t="shared" si="6"/>
        <v>0</v>
      </c>
      <c r="CR34" s="55"/>
    </row>
    <row r="35" spans="1:96" s="54" customFormat="1" ht="30" customHeight="1" x14ac:dyDescent="0.35">
      <c r="A35" s="84">
        <v>31</v>
      </c>
      <c r="B35" s="87">
        <v>122516</v>
      </c>
      <c r="C35" s="88" t="s">
        <v>54</v>
      </c>
      <c r="D35" s="85" t="s">
        <v>22</v>
      </c>
      <c r="E35" s="86" t="s">
        <v>70</v>
      </c>
      <c r="F35" s="17" t="s">
        <v>80</v>
      </c>
      <c r="G35" s="18">
        <f t="shared" si="5"/>
        <v>25</v>
      </c>
      <c r="H35" s="19">
        <v>5</v>
      </c>
      <c r="I35" s="1"/>
      <c r="J35" s="1"/>
      <c r="K35" s="1"/>
      <c r="L35" s="1"/>
      <c r="M35" s="2"/>
      <c r="N35" s="20">
        <f t="shared" si="0"/>
        <v>0</v>
      </c>
      <c r="O35" s="2"/>
      <c r="P35" s="20">
        <f t="shared" si="1"/>
        <v>0</v>
      </c>
      <c r="Q35" s="2"/>
      <c r="R35" s="20">
        <f t="shared" si="2"/>
        <v>0</v>
      </c>
      <c r="S35" s="2"/>
      <c r="T35" s="20">
        <f t="shared" si="3"/>
        <v>0</v>
      </c>
      <c r="U35" s="2"/>
      <c r="V35" s="20">
        <f t="shared" si="4"/>
        <v>0</v>
      </c>
      <c r="W35" s="21">
        <f t="shared" si="6"/>
        <v>0</v>
      </c>
      <c r="CA35" s="55"/>
    </row>
    <row r="36" spans="1:96" s="54" customFormat="1" ht="30" customHeight="1" x14ac:dyDescent="0.35">
      <c r="A36" s="84">
        <v>32</v>
      </c>
      <c r="B36" s="87">
        <v>122517</v>
      </c>
      <c r="C36" s="88" t="s">
        <v>55</v>
      </c>
      <c r="D36" s="85" t="s">
        <v>22</v>
      </c>
      <c r="E36" s="86" t="s">
        <v>70</v>
      </c>
      <c r="F36" s="17" t="s">
        <v>80</v>
      </c>
      <c r="G36" s="18">
        <f t="shared" si="5"/>
        <v>20</v>
      </c>
      <c r="H36" s="19">
        <v>4</v>
      </c>
      <c r="I36" s="1"/>
      <c r="J36" s="1"/>
      <c r="K36" s="1"/>
      <c r="L36" s="1"/>
      <c r="M36" s="2"/>
      <c r="N36" s="20">
        <f t="shared" si="0"/>
        <v>0</v>
      </c>
      <c r="O36" s="2"/>
      <c r="P36" s="20">
        <f t="shared" si="1"/>
        <v>0</v>
      </c>
      <c r="Q36" s="2"/>
      <c r="R36" s="20">
        <f t="shared" si="2"/>
        <v>0</v>
      </c>
      <c r="S36" s="2"/>
      <c r="T36" s="20">
        <f t="shared" si="3"/>
        <v>0</v>
      </c>
      <c r="U36" s="2"/>
      <c r="V36" s="20">
        <f t="shared" si="4"/>
        <v>0</v>
      </c>
      <c r="W36" s="21">
        <f t="shared" si="6"/>
        <v>0</v>
      </c>
      <c r="CB36" s="55"/>
    </row>
    <row r="37" spans="1:96" s="54" customFormat="1" ht="30" customHeight="1" x14ac:dyDescent="0.35">
      <c r="A37" s="84">
        <v>33</v>
      </c>
      <c r="B37" s="87">
        <v>123370</v>
      </c>
      <c r="C37" s="88" t="s">
        <v>56</v>
      </c>
      <c r="D37" s="85" t="s">
        <v>22</v>
      </c>
      <c r="E37" s="86" t="s">
        <v>5</v>
      </c>
      <c r="F37" s="17" t="s">
        <v>78</v>
      </c>
      <c r="G37" s="18">
        <f t="shared" si="5"/>
        <v>5</v>
      </c>
      <c r="H37" s="19">
        <v>1</v>
      </c>
      <c r="I37" s="1"/>
      <c r="J37" s="1"/>
      <c r="K37" s="1"/>
      <c r="L37" s="1"/>
      <c r="M37" s="2"/>
      <c r="N37" s="20">
        <f t="shared" si="0"/>
        <v>0</v>
      </c>
      <c r="O37" s="2"/>
      <c r="P37" s="20">
        <f t="shared" si="1"/>
        <v>0</v>
      </c>
      <c r="Q37" s="2"/>
      <c r="R37" s="20">
        <f t="shared" si="2"/>
        <v>0</v>
      </c>
      <c r="S37" s="2"/>
      <c r="T37" s="20">
        <f t="shared" si="3"/>
        <v>0</v>
      </c>
      <c r="U37" s="2"/>
      <c r="V37" s="20">
        <f t="shared" si="4"/>
        <v>0</v>
      </c>
      <c r="W37" s="21">
        <f t="shared" si="6"/>
        <v>0</v>
      </c>
      <c r="CD37" s="55"/>
    </row>
    <row r="38" spans="1:96" s="54" customFormat="1" ht="30" customHeight="1" x14ac:dyDescent="0.35">
      <c r="A38" s="84">
        <v>34</v>
      </c>
      <c r="B38" s="87">
        <v>124511</v>
      </c>
      <c r="C38" s="88" t="s">
        <v>57</v>
      </c>
      <c r="D38" s="85" t="s">
        <v>22</v>
      </c>
      <c r="E38" s="86" t="s">
        <v>70</v>
      </c>
      <c r="F38" s="17" t="s">
        <v>4</v>
      </c>
      <c r="G38" s="18">
        <f t="shared" si="5"/>
        <v>60</v>
      </c>
      <c r="H38" s="19">
        <v>12</v>
      </c>
      <c r="I38" s="1"/>
      <c r="J38" s="1"/>
      <c r="K38" s="1"/>
      <c r="L38" s="1"/>
      <c r="M38" s="2"/>
      <c r="N38" s="20">
        <f t="shared" si="0"/>
        <v>0</v>
      </c>
      <c r="O38" s="2"/>
      <c r="P38" s="20">
        <f t="shared" si="1"/>
        <v>0</v>
      </c>
      <c r="Q38" s="2"/>
      <c r="R38" s="20">
        <f t="shared" si="2"/>
        <v>0</v>
      </c>
      <c r="S38" s="2"/>
      <c r="T38" s="20">
        <f t="shared" si="3"/>
        <v>0</v>
      </c>
      <c r="U38" s="2"/>
      <c r="V38" s="20">
        <f t="shared" si="4"/>
        <v>0</v>
      </c>
      <c r="W38" s="21">
        <f t="shared" si="6"/>
        <v>0</v>
      </c>
      <c r="BT38" s="55"/>
    </row>
    <row r="39" spans="1:96" s="54" customFormat="1" ht="30" customHeight="1" x14ac:dyDescent="0.35">
      <c r="A39" s="84">
        <v>35</v>
      </c>
      <c r="B39" s="87">
        <v>124691</v>
      </c>
      <c r="C39" s="88" t="s">
        <v>58</v>
      </c>
      <c r="D39" s="85" t="s">
        <v>22</v>
      </c>
      <c r="E39" s="86" t="s">
        <v>70</v>
      </c>
      <c r="F39" s="17" t="s">
        <v>4</v>
      </c>
      <c r="G39" s="18">
        <f t="shared" si="5"/>
        <v>60</v>
      </c>
      <c r="H39" s="19">
        <v>12</v>
      </c>
      <c r="I39" s="1"/>
      <c r="J39" s="1"/>
      <c r="K39" s="1"/>
      <c r="L39" s="1"/>
      <c r="M39" s="2"/>
      <c r="N39" s="20">
        <f t="shared" si="0"/>
        <v>0</v>
      </c>
      <c r="O39" s="2"/>
      <c r="P39" s="20">
        <f t="shared" si="1"/>
        <v>0</v>
      </c>
      <c r="Q39" s="2"/>
      <c r="R39" s="20">
        <f t="shared" si="2"/>
        <v>0</v>
      </c>
      <c r="S39" s="2"/>
      <c r="T39" s="20">
        <f t="shared" si="3"/>
        <v>0</v>
      </c>
      <c r="U39" s="2"/>
      <c r="V39" s="20">
        <f t="shared" si="4"/>
        <v>0</v>
      </c>
      <c r="W39" s="21">
        <f t="shared" si="6"/>
        <v>0</v>
      </c>
      <c r="AX39" s="55"/>
    </row>
    <row r="40" spans="1:96" s="54" customFormat="1" ht="30" customHeight="1" x14ac:dyDescent="0.35">
      <c r="A40" s="84">
        <v>36</v>
      </c>
      <c r="B40" s="87">
        <v>124951</v>
      </c>
      <c r="C40" s="88" t="s">
        <v>59</v>
      </c>
      <c r="D40" s="85" t="s">
        <v>22</v>
      </c>
      <c r="E40" s="86" t="s">
        <v>70</v>
      </c>
      <c r="F40" s="17" t="s">
        <v>81</v>
      </c>
      <c r="G40" s="18">
        <f t="shared" si="5"/>
        <v>60</v>
      </c>
      <c r="H40" s="19">
        <v>12</v>
      </c>
      <c r="I40" s="1"/>
      <c r="J40" s="1"/>
      <c r="K40" s="1"/>
      <c r="L40" s="1"/>
      <c r="M40" s="2"/>
      <c r="N40" s="20">
        <f t="shared" si="0"/>
        <v>0</v>
      </c>
      <c r="O40" s="2"/>
      <c r="P40" s="20">
        <f t="shared" si="1"/>
        <v>0</v>
      </c>
      <c r="Q40" s="2"/>
      <c r="R40" s="20">
        <f t="shared" si="2"/>
        <v>0</v>
      </c>
      <c r="S40" s="2"/>
      <c r="T40" s="20">
        <f t="shared" si="3"/>
        <v>0</v>
      </c>
      <c r="U40" s="2"/>
      <c r="V40" s="20">
        <f t="shared" si="4"/>
        <v>0</v>
      </c>
      <c r="W40" s="21">
        <f t="shared" si="6"/>
        <v>0</v>
      </c>
      <c r="AK40" s="55"/>
    </row>
    <row r="41" spans="1:96" s="54" customFormat="1" ht="30" customHeight="1" x14ac:dyDescent="0.35">
      <c r="A41" s="84">
        <v>37</v>
      </c>
      <c r="B41" s="87">
        <v>125141</v>
      </c>
      <c r="C41" s="88" t="s">
        <v>60</v>
      </c>
      <c r="D41" s="85" t="s">
        <v>22</v>
      </c>
      <c r="E41" s="86" t="s">
        <v>70</v>
      </c>
      <c r="F41" s="17" t="s">
        <v>80</v>
      </c>
      <c r="G41" s="18">
        <f t="shared" si="5"/>
        <v>25</v>
      </c>
      <c r="H41" s="19">
        <v>5</v>
      </c>
      <c r="I41" s="1"/>
      <c r="J41" s="1"/>
      <c r="K41" s="1"/>
      <c r="L41" s="1"/>
      <c r="M41" s="2"/>
      <c r="N41" s="20">
        <f t="shared" si="0"/>
        <v>0</v>
      </c>
      <c r="O41" s="2"/>
      <c r="P41" s="20">
        <f t="shared" si="1"/>
        <v>0</v>
      </c>
      <c r="Q41" s="2"/>
      <c r="R41" s="20">
        <f t="shared" si="2"/>
        <v>0</v>
      </c>
      <c r="S41" s="2"/>
      <c r="T41" s="20">
        <f t="shared" si="3"/>
        <v>0</v>
      </c>
      <c r="U41" s="2"/>
      <c r="V41" s="20">
        <f t="shared" si="4"/>
        <v>0</v>
      </c>
      <c r="W41" s="21">
        <f t="shared" si="6"/>
        <v>0</v>
      </c>
      <c r="CE41" s="55"/>
    </row>
    <row r="42" spans="1:96" s="54" customFormat="1" ht="30" customHeight="1" x14ac:dyDescent="0.35">
      <c r="A42" s="84">
        <v>38</v>
      </c>
      <c r="B42" s="87">
        <v>125321</v>
      </c>
      <c r="C42" s="88" t="s">
        <v>61</v>
      </c>
      <c r="D42" s="85" t="s">
        <v>22</v>
      </c>
      <c r="E42" s="86" t="s">
        <v>70</v>
      </c>
      <c r="F42" s="17" t="s">
        <v>4</v>
      </c>
      <c r="G42" s="18">
        <f t="shared" si="5"/>
        <v>5</v>
      </c>
      <c r="H42" s="19">
        <v>1</v>
      </c>
      <c r="I42" s="1"/>
      <c r="J42" s="1"/>
      <c r="K42" s="1"/>
      <c r="L42" s="1"/>
      <c r="M42" s="2"/>
      <c r="N42" s="20">
        <f t="shared" si="0"/>
        <v>0</v>
      </c>
      <c r="O42" s="2"/>
      <c r="P42" s="20">
        <f t="shared" si="1"/>
        <v>0</v>
      </c>
      <c r="Q42" s="2"/>
      <c r="R42" s="20">
        <f t="shared" si="2"/>
        <v>0</v>
      </c>
      <c r="S42" s="2"/>
      <c r="T42" s="20">
        <f t="shared" si="3"/>
        <v>0</v>
      </c>
      <c r="U42" s="2"/>
      <c r="V42" s="20">
        <f t="shared" si="4"/>
        <v>0</v>
      </c>
      <c r="W42" s="21">
        <f t="shared" si="6"/>
        <v>0</v>
      </c>
      <c r="CC42" s="55"/>
    </row>
    <row r="43" spans="1:96" s="54" customFormat="1" ht="30" customHeight="1" x14ac:dyDescent="0.35">
      <c r="A43" s="84">
        <v>39</v>
      </c>
      <c r="B43" s="87">
        <v>125322</v>
      </c>
      <c r="C43" s="88" t="s">
        <v>62</v>
      </c>
      <c r="D43" s="85" t="s">
        <v>22</v>
      </c>
      <c r="E43" s="86" t="s">
        <v>70</v>
      </c>
      <c r="F43" s="17" t="s">
        <v>4</v>
      </c>
      <c r="G43" s="18">
        <f t="shared" si="5"/>
        <v>25</v>
      </c>
      <c r="H43" s="19">
        <v>5</v>
      </c>
      <c r="I43" s="1"/>
      <c r="J43" s="1"/>
      <c r="K43" s="1"/>
      <c r="L43" s="1"/>
      <c r="M43" s="2"/>
      <c r="N43" s="20">
        <f t="shared" si="0"/>
        <v>0</v>
      </c>
      <c r="O43" s="2"/>
      <c r="P43" s="20">
        <f t="shared" si="1"/>
        <v>0</v>
      </c>
      <c r="Q43" s="2"/>
      <c r="R43" s="20">
        <f t="shared" si="2"/>
        <v>0</v>
      </c>
      <c r="S43" s="2"/>
      <c r="T43" s="20">
        <f t="shared" si="3"/>
        <v>0</v>
      </c>
      <c r="U43" s="2"/>
      <c r="V43" s="20">
        <f t="shared" si="4"/>
        <v>0</v>
      </c>
      <c r="W43" s="21">
        <f t="shared" si="6"/>
        <v>0</v>
      </c>
      <c r="CJ43" s="55"/>
    </row>
    <row r="44" spans="1:96" s="54" customFormat="1" ht="30" customHeight="1" x14ac:dyDescent="0.35">
      <c r="A44" s="84">
        <v>40</v>
      </c>
      <c r="B44" s="87">
        <v>125333</v>
      </c>
      <c r="C44" s="88" t="s">
        <v>63</v>
      </c>
      <c r="D44" s="85" t="s">
        <v>24</v>
      </c>
      <c r="E44" s="86" t="s">
        <v>70</v>
      </c>
      <c r="F44" s="17" t="s">
        <v>4</v>
      </c>
      <c r="G44" s="18">
        <f t="shared" si="5"/>
        <v>10</v>
      </c>
      <c r="H44" s="19">
        <v>2</v>
      </c>
      <c r="I44" s="1"/>
      <c r="J44" s="1"/>
      <c r="K44" s="1"/>
      <c r="L44" s="1"/>
      <c r="M44" s="2"/>
      <c r="N44" s="20">
        <f t="shared" si="0"/>
        <v>0</v>
      </c>
      <c r="O44" s="2"/>
      <c r="P44" s="20">
        <f t="shared" si="1"/>
        <v>0</v>
      </c>
      <c r="Q44" s="2"/>
      <c r="R44" s="20">
        <f t="shared" si="2"/>
        <v>0</v>
      </c>
      <c r="S44" s="2"/>
      <c r="T44" s="20">
        <f t="shared" si="3"/>
        <v>0</v>
      </c>
      <c r="U44" s="2"/>
      <c r="V44" s="20">
        <f t="shared" si="4"/>
        <v>0</v>
      </c>
      <c r="W44" s="21">
        <f t="shared" si="6"/>
        <v>0</v>
      </c>
      <c r="CJ44" s="55"/>
    </row>
    <row r="45" spans="1:96" s="54" customFormat="1" ht="30" customHeight="1" x14ac:dyDescent="0.35">
      <c r="A45" s="84">
        <v>41</v>
      </c>
      <c r="B45" s="87">
        <v>127286</v>
      </c>
      <c r="C45" s="88" t="s">
        <v>64</v>
      </c>
      <c r="D45" s="85" t="s">
        <v>22</v>
      </c>
      <c r="E45" s="86" t="s">
        <v>70</v>
      </c>
      <c r="F45" s="17" t="s">
        <v>80</v>
      </c>
      <c r="G45" s="18">
        <f t="shared" si="5"/>
        <v>5</v>
      </c>
      <c r="H45" s="19">
        <v>1</v>
      </c>
      <c r="I45" s="1"/>
      <c r="J45" s="1"/>
      <c r="K45" s="1"/>
      <c r="L45" s="1"/>
      <c r="M45" s="2"/>
      <c r="N45" s="20">
        <f t="shared" si="0"/>
        <v>0</v>
      </c>
      <c r="O45" s="2"/>
      <c r="P45" s="20">
        <f t="shared" si="1"/>
        <v>0</v>
      </c>
      <c r="Q45" s="2"/>
      <c r="R45" s="20">
        <f t="shared" si="2"/>
        <v>0</v>
      </c>
      <c r="S45" s="2"/>
      <c r="T45" s="20">
        <f t="shared" si="3"/>
        <v>0</v>
      </c>
      <c r="U45" s="2"/>
      <c r="V45" s="20">
        <f t="shared" si="4"/>
        <v>0</v>
      </c>
      <c r="W45" s="21">
        <f t="shared" si="6"/>
        <v>0</v>
      </c>
      <c r="CJ45" s="55"/>
    </row>
    <row r="46" spans="1:96" s="54" customFormat="1" ht="30" customHeight="1" x14ac:dyDescent="0.35">
      <c r="A46" s="84">
        <v>42</v>
      </c>
      <c r="B46" s="87">
        <v>401306</v>
      </c>
      <c r="C46" s="88" t="s">
        <v>65</v>
      </c>
      <c r="D46" s="85" t="s">
        <v>22</v>
      </c>
      <c r="E46" s="86" t="s">
        <v>71</v>
      </c>
      <c r="F46" s="17" t="s">
        <v>82</v>
      </c>
      <c r="G46" s="18">
        <f t="shared" si="5"/>
        <v>125</v>
      </c>
      <c r="H46" s="19">
        <v>25</v>
      </c>
      <c r="I46" s="1"/>
      <c r="J46" s="1"/>
      <c r="K46" s="1"/>
      <c r="L46" s="1"/>
      <c r="M46" s="2"/>
      <c r="N46" s="20">
        <f t="shared" si="0"/>
        <v>0</v>
      </c>
      <c r="O46" s="2"/>
      <c r="P46" s="20">
        <f t="shared" si="1"/>
        <v>0</v>
      </c>
      <c r="Q46" s="2"/>
      <c r="R46" s="20">
        <f t="shared" si="2"/>
        <v>0</v>
      </c>
      <c r="S46" s="2"/>
      <c r="T46" s="20">
        <f t="shared" si="3"/>
        <v>0</v>
      </c>
      <c r="U46" s="2"/>
      <c r="V46" s="20">
        <f t="shared" si="4"/>
        <v>0</v>
      </c>
      <c r="W46" s="21">
        <f t="shared" si="6"/>
        <v>0</v>
      </c>
      <c r="CJ46" s="55"/>
    </row>
    <row r="47" spans="1:96" s="54" customFormat="1" ht="30" customHeight="1" x14ac:dyDescent="0.35">
      <c r="A47" s="84">
        <v>43</v>
      </c>
      <c r="B47" s="87">
        <v>404343</v>
      </c>
      <c r="C47" s="88" t="s">
        <v>66</v>
      </c>
      <c r="D47" s="85" t="s">
        <v>24</v>
      </c>
      <c r="E47" s="86" t="s">
        <v>70</v>
      </c>
      <c r="F47" s="17" t="s">
        <v>4</v>
      </c>
      <c r="G47" s="18">
        <f t="shared" si="5"/>
        <v>250</v>
      </c>
      <c r="H47" s="19">
        <v>50</v>
      </c>
      <c r="I47" s="1"/>
      <c r="J47" s="1"/>
      <c r="K47" s="1"/>
      <c r="L47" s="1"/>
      <c r="M47" s="2"/>
      <c r="N47" s="20">
        <f t="shared" si="0"/>
        <v>0</v>
      </c>
      <c r="O47" s="2"/>
      <c r="P47" s="20">
        <f t="shared" si="1"/>
        <v>0</v>
      </c>
      <c r="Q47" s="2"/>
      <c r="R47" s="20">
        <f t="shared" si="2"/>
        <v>0</v>
      </c>
      <c r="S47" s="2"/>
      <c r="T47" s="20">
        <f t="shared" si="3"/>
        <v>0</v>
      </c>
      <c r="U47" s="2"/>
      <c r="V47" s="20">
        <f t="shared" si="4"/>
        <v>0</v>
      </c>
      <c r="W47" s="21">
        <f t="shared" si="6"/>
        <v>0</v>
      </c>
      <c r="BC47" s="55"/>
    </row>
    <row r="48" spans="1:96" s="54" customFormat="1" ht="30" customHeight="1" x14ac:dyDescent="0.35">
      <c r="A48" s="84">
        <v>44</v>
      </c>
      <c r="B48" s="87">
        <v>407244</v>
      </c>
      <c r="C48" s="88" t="s">
        <v>67</v>
      </c>
      <c r="D48" s="85" t="s">
        <v>22</v>
      </c>
      <c r="E48" s="86" t="s">
        <v>5</v>
      </c>
      <c r="F48" s="17" t="s">
        <v>4</v>
      </c>
      <c r="G48" s="18">
        <f t="shared" si="5"/>
        <v>25</v>
      </c>
      <c r="H48" s="19">
        <v>5</v>
      </c>
      <c r="I48" s="1"/>
      <c r="J48" s="1"/>
      <c r="K48" s="1"/>
      <c r="L48" s="1"/>
      <c r="M48" s="2"/>
      <c r="N48" s="20">
        <f t="shared" si="0"/>
        <v>0</v>
      </c>
      <c r="O48" s="2"/>
      <c r="P48" s="20">
        <f t="shared" si="1"/>
        <v>0</v>
      </c>
      <c r="Q48" s="2"/>
      <c r="R48" s="20">
        <f t="shared" si="2"/>
        <v>0</v>
      </c>
      <c r="S48" s="2"/>
      <c r="T48" s="20">
        <f t="shared" si="3"/>
        <v>0</v>
      </c>
      <c r="U48" s="2"/>
      <c r="V48" s="20">
        <f t="shared" si="4"/>
        <v>0</v>
      </c>
      <c r="W48" s="21">
        <f t="shared" si="6"/>
        <v>0</v>
      </c>
    </row>
    <row r="49" spans="1:56" s="54" customFormat="1" ht="30" customHeight="1" x14ac:dyDescent="0.35">
      <c r="A49" s="84">
        <v>45</v>
      </c>
      <c r="B49" s="87">
        <v>407977</v>
      </c>
      <c r="C49" s="88" t="s">
        <v>68</v>
      </c>
      <c r="D49" s="85" t="s">
        <v>24</v>
      </c>
      <c r="E49" s="86" t="s">
        <v>76</v>
      </c>
      <c r="F49" s="17" t="s">
        <v>4</v>
      </c>
      <c r="G49" s="18">
        <f t="shared" si="5"/>
        <v>5</v>
      </c>
      <c r="H49" s="19">
        <v>1</v>
      </c>
      <c r="I49" s="1"/>
      <c r="J49" s="1"/>
      <c r="K49" s="1"/>
      <c r="L49" s="1"/>
      <c r="M49" s="2"/>
      <c r="N49" s="20">
        <f t="shared" si="0"/>
        <v>0</v>
      </c>
      <c r="O49" s="2"/>
      <c r="P49" s="20">
        <f t="shared" si="1"/>
        <v>0</v>
      </c>
      <c r="Q49" s="2"/>
      <c r="R49" s="20">
        <f t="shared" si="2"/>
        <v>0</v>
      </c>
      <c r="S49" s="2"/>
      <c r="T49" s="20">
        <f t="shared" si="3"/>
        <v>0</v>
      </c>
      <c r="U49" s="2"/>
      <c r="V49" s="20">
        <f t="shared" si="4"/>
        <v>0</v>
      </c>
      <c r="W49" s="21">
        <f t="shared" si="6"/>
        <v>0</v>
      </c>
      <c r="BD49" s="55"/>
    </row>
    <row r="50" spans="1:56" s="57" customFormat="1" ht="30" customHeight="1" x14ac:dyDescent="0.35">
      <c r="A50" s="72" t="s">
        <v>89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4"/>
      <c r="N50" s="22">
        <f>SUM(N5:N49)</f>
        <v>0</v>
      </c>
      <c r="O50" s="23"/>
      <c r="P50" s="22">
        <f>SUM(P5:P49)</f>
        <v>0</v>
      </c>
      <c r="Q50" s="22"/>
      <c r="R50" s="22">
        <f>SUM(R5:R49)</f>
        <v>0</v>
      </c>
      <c r="S50" s="23"/>
      <c r="T50" s="22">
        <f>SUM(T5:T49)</f>
        <v>0</v>
      </c>
      <c r="U50" s="22"/>
      <c r="V50" s="22">
        <f>SUM(V6:V49)</f>
        <v>0</v>
      </c>
      <c r="W50" s="24">
        <f>SUM(W6:W49)</f>
        <v>0</v>
      </c>
      <c r="X50" s="56"/>
    </row>
    <row r="51" spans="1:56" s="59" customFormat="1" ht="30" customHeight="1" x14ac:dyDescent="0.35">
      <c r="A51" s="72" t="s">
        <v>96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4"/>
      <c r="W51" s="25"/>
      <c r="X51" s="58"/>
    </row>
    <row r="52" spans="1:56" s="57" customFormat="1" ht="30" customHeight="1" x14ac:dyDescent="0.35">
      <c r="A52" s="72" t="s">
        <v>90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4"/>
      <c r="W52" s="25">
        <f>W50*W51</f>
        <v>0</v>
      </c>
      <c r="X52" s="56"/>
    </row>
    <row r="53" spans="1:56" s="57" customFormat="1" ht="30" customHeight="1" x14ac:dyDescent="0.35">
      <c r="A53" s="72" t="s">
        <v>91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4"/>
      <c r="W53" s="26">
        <f>W50-W52</f>
        <v>0</v>
      </c>
      <c r="X53" s="56"/>
    </row>
    <row r="54" spans="1:56" s="57" customFormat="1" ht="30" customHeight="1" x14ac:dyDescent="0.35">
      <c r="A54" s="72" t="s">
        <v>92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4"/>
      <c r="W54" s="26">
        <f>W53*0.0925</f>
        <v>0</v>
      </c>
      <c r="X54" s="56"/>
    </row>
    <row r="55" spans="1:56" s="57" customFormat="1" ht="30" customHeight="1" thickBot="1" x14ac:dyDescent="0.4">
      <c r="A55" s="61" t="s">
        <v>93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3"/>
      <c r="W55" s="27">
        <f>SUM(W54,W53)</f>
        <v>0</v>
      </c>
      <c r="X55" s="56"/>
    </row>
    <row r="56" spans="1:56" ht="31.5" customHeight="1" x14ac:dyDescent="0.4">
      <c r="A56" s="71" t="s">
        <v>94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M56" s="29"/>
      <c r="N56" s="30"/>
      <c r="O56" s="31"/>
      <c r="P56" s="32"/>
      <c r="Q56" s="33"/>
      <c r="R56" s="34"/>
      <c r="S56" s="35"/>
      <c r="T56" s="36"/>
      <c r="U56" s="37"/>
      <c r="V56" s="38"/>
      <c r="W56" s="39"/>
    </row>
    <row r="57" spans="1:56" s="44" customFormat="1" ht="23" customHeight="1" x14ac:dyDescent="0.3">
      <c r="A57" s="40"/>
      <c r="B57" s="40"/>
      <c r="C57" s="41"/>
      <c r="D57" s="41"/>
      <c r="E57" s="42"/>
      <c r="F57" s="42"/>
      <c r="G57" s="43"/>
      <c r="H57" s="43"/>
      <c r="I57" s="42"/>
      <c r="J57" s="43"/>
      <c r="K57" s="42"/>
      <c r="L57" s="42"/>
      <c r="M57" s="42"/>
      <c r="N57" s="43"/>
      <c r="O57" s="42"/>
      <c r="P57" s="43"/>
      <c r="Q57" s="42"/>
      <c r="W57" s="45"/>
    </row>
    <row r="58" spans="1:56" s="44" customFormat="1" ht="18" customHeight="1" x14ac:dyDescent="0.3">
      <c r="A58" s="40"/>
      <c r="B58" s="40"/>
      <c r="C58" s="64"/>
      <c r="D58" s="64"/>
      <c r="E58" s="42"/>
      <c r="F58" s="42"/>
      <c r="G58" s="43"/>
      <c r="H58" s="43"/>
      <c r="I58" s="42"/>
      <c r="J58" s="43"/>
      <c r="K58" s="42"/>
      <c r="L58" s="42"/>
      <c r="M58" s="42"/>
      <c r="N58" s="43"/>
      <c r="O58" s="42"/>
      <c r="P58" s="43"/>
      <c r="Q58" s="42"/>
      <c r="W58" s="45"/>
    </row>
    <row r="59" spans="1:56" s="44" customFormat="1" ht="18" customHeight="1" x14ac:dyDescent="0.35">
      <c r="A59" s="40"/>
      <c r="B59" s="40"/>
      <c r="C59" s="66" t="s">
        <v>11</v>
      </c>
      <c r="D59" s="66"/>
      <c r="E59" s="42"/>
      <c r="F59" s="42"/>
      <c r="G59" s="43"/>
      <c r="H59" s="43"/>
      <c r="I59" s="42"/>
      <c r="J59" s="43"/>
      <c r="K59" s="42"/>
      <c r="L59" s="42"/>
      <c r="M59" s="42"/>
      <c r="N59" s="43"/>
      <c r="O59" s="42"/>
      <c r="P59" s="43"/>
      <c r="Q59" s="42"/>
      <c r="W59" s="45"/>
    </row>
    <row r="60" spans="1:56" s="44" customFormat="1" ht="18" customHeight="1" x14ac:dyDescent="0.35">
      <c r="A60" s="40"/>
      <c r="B60" s="40"/>
      <c r="C60" s="60"/>
      <c r="D60" s="60"/>
      <c r="E60" s="42"/>
      <c r="F60" s="42"/>
      <c r="G60" s="43"/>
      <c r="H60" s="43"/>
      <c r="I60" s="42"/>
      <c r="J60" s="43"/>
      <c r="K60" s="42"/>
      <c r="L60" s="42"/>
      <c r="M60" s="42"/>
      <c r="N60" s="43"/>
      <c r="O60" s="42"/>
      <c r="P60" s="43"/>
      <c r="Q60" s="42"/>
      <c r="W60" s="45"/>
    </row>
    <row r="61" spans="1:56" s="44" customFormat="1" ht="18" customHeight="1" x14ac:dyDescent="0.3">
      <c r="A61" s="40"/>
      <c r="B61" s="40"/>
      <c r="C61" s="67"/>
      <c r="D61" s="67"/>
      <c r="E61" s="42"/>
      <c r="F61" s="42"/>
      <c r="G61" s="43"/>
      <c r="H61" s="43"/>
      <c r="I61" s="42"/>
      <c r="J61" s="43"/>
      <c r="K61" s="42"/>
      <c r="L61" s="42"/>
      <c r="M61" s="42"/>
      <c r="N61" s="43"/>
      <c r="O61" s="42"/>
      <c r="P61" s="43"/>
      <c r="Q61" s="42"/>
      <c r="W61" s="45"/>
    </row>
    <row r="62" spans="1:56" s="44" customFormat="1" ht="13" x14ac:dyDescent="0.3">
      <c r="A62" s="40"/>
      <c r="B62" s="40"/>
      <c r="C62" s="68"/>
      <c r="D62" s="68"/>
      <c r="E62" s="42"/>
      <c r="F62" s="42"/>
      <c r="G62" s="43"/>
      <c r="H62" s="43"/>
      <c r="I62" s="42"/>
      <c r="J62" s="43"/>
      <c r="K62" s="42"/>
      <c r="L62" s="42"/>
      <c r="M62" s="42"/>
      <c r="N62" s="43"/>
      <c r="O62" s="42"/>
      <c r="P62" s="43"/>
      <c r="Q62" s="42"/>
      <c r="W62" s="45"/>
    </row>
    <row r="63" spans="1:56" s="44" customFormat="1" ht="17.5" x14ac:dyDescent="0.35">
      <c r="A63" s="40"/>
      <c r="B63" s="40"/>
      <c r="C63" s="66" t="s">
        <v>12</v>
      </c>
      <c r="D63" s="66"/>
      <c r="E63" s="42"/>
      <c r="F63" s="42"/>
      <c r="G63" s="43"/>
      <c r="H63" s="43"/>
      <c r="I63" s="42"/>
      <c r="J63" s="43"/>
      <c r="K63" s="42"/>
      <c r="L63" s="42"/>
      <c r="M63" s="42"/>
      <c r="N63" s="43"/>
      <c r="O63" s="42"/>
      <c r="P63" s="43"/>
      <c r="Q63" s="42"/>
      <c r="W63" s="45"/>
    </row>
    <row r="64" spans="1:56" s="44" customFormat="1" ht="17.5" x14ac:dyDescent="0.35">
      <c r="A64" s="40"/>
      <c r="B64" s="40"/>
      <c r="C64" s="60"/>
      <c r="D64" s="60"/>
      <c r="E64" s="42"/>
      <c r="F64" s="42"/>
      <c r="G64" s="43"/>
      <c r="H64" s="43"/>
      <c r="I64" s="42"/>
      <c r="J64" s="43"/>
      <c r="K64" s="42"/>
      <c r="L64" s="42"/>
      <c r="M64" s="42"/>
      <c r="N64" s="43"/>
      <c r="O64" s="42"/>
      <c r="P64" s="43"/>
      <c r="Q64" s="42"/>
      <c r="W64" s="45"/>
    </row>
    <row r="65" spans="3:4" x14ac:dyDescent="0.35">
      <c r="C65" s="67"/>
      <c r="D65" s="67"/>
    </row>
    <row r="66" spans="3:4" x14ac:dyDescent="0.35">
      <c r="C66" s="68"/>
      <c r="D66" s="68"/>
    </row>
    <row r="67" spans="3:4" ht="17.5" x14ac:dyDescent="0.35">
      <c r="C67" s="66" t="s">
        <v>13</v>
      </c>
      <c r="D67" s="66"/>
    </row>
    <row r="68" spans="3:4" ht="17.5" x14ac:dyDescent="0.35">
      <c r="C68" s="60"/>
      <c r="D68" s="60"/>
    </row>
    <row r="69" spans="3:4" x14ac:dyDescent="0.35">
      <c r="C69" s="69"/>
      <c r="D69" s="69"/>
    </row>
    <row r="70" spans="3:4" x14ac:dyDescent="0.35">
      <c r="C70" s="70"/>
      <c r="D70" s="70"/>
    </row>
    <row r="71" spans="3:4" x14ac:dyDescent="0.35">
      <c r="C71" s="65" t="s">
        <v>14</v>
      </c>
      <c r="D71" s="65"/>
    </row>
  </sheetData>
  <mergeCells count="18">
    <mergeCell ref="A52:V52"/>
    <mergeCell ref="A53:V53"/>
    <mergeCell ref="A1:W1"/>
    <mergeCell ref="A2:W2"/>
    <mergeCell ref="A54:V54"/>
    <mergeCell ref="A3:W3"/>
    <mergeCell ref="A50:M50"/>
    <mergeCell ref="A51:V51"/>
    <mergeCell ref="A55:V55"/>
    <mergeCell ref="C58:D58"/>
    <mergeCell ref="C71:D71"/>
    <mergeCell ref="C59:D59"/>
    <mergeCell ref="C63:D63"/>
    <mergeCell ref="C67:D67"/>
    <mergeCell ref="C61:D62"/>
    <mergeCell ref="C65:D66"/>
    <mergeCell ref="C69:D70"/>
    <mergeCell ref="A56:K56"/>
  </mergeCells>
  <pageMargins left="0.5" right="0.25" top="0.75" bottom="0.75" header="0.3" footer="0.3"/>
  <pageSetup paperSize="17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ADHESIVES-LUB-SEALANTS</vt:lpstr>
      <vt:lpstr>'ADHESIVES-LUB-SEALANTS'!Print_Area</vt:lpstr>
    </vt:vector>
  </TitlesOfParts>
  <Company>SCVTA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David, Norman</dc:creator>
  <cp:lastModifiedBy>Delos Santos, Lida</cp:lastModifiedBy>
  <cp:lastPrinted>2019-04-18T17:35:00Z</cp:lastPrinted>
  <dcterms:created xsi:type="dcterms:W3CDTF">2018-10-30T21:49:28Z</dcterms:created>
  <dcterms:modified xsi:type="dcterms:W3CDTF">2019-05-31T17:53:16Z</dcterms:modified>
</cp:coreProperties>
</file>